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400" windowHeight="7755"/>
  </bookViews>
  <sheets>
    <sheet name="analisi dei rischi" sheetId="1" r:id="rId1"/>
    <sheet name="Calcolo" sheetId="3" state="hidden" r:id="rId2"/>
    <sheet name="Tab Voto" sheetId="2" state="hidden" r:id="rId3"/>
    <sheet name="Criteri validazione globale" sheetId="4" state="hidden" r:id="rId4"/>
    <sheet name="Foglio1" sheetId="5" r:id="rId5"/>
  </sheets>
  <definedNames>
    <definedName name="_xlnm.Print_Area" localSheetId="0">'analisi dei rischi'!$A$2:$J$35</definedName>
    <definedName name="_xlnm.Print_Area" localSheetId="1">Calcolo!#REF!</definedName>
    <definedName name="_xlnm.Print_Titles" localSheetId="0">'analisi dei rischi'!$2:$3</definedName>
    <definedName name="_xlnm.Print_Titles" localSheetId="1">Calcolo!$2:$3</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781" i="3" l="1"/>
  <c r="B782" i="3"/>
  <c r="B783" i="3"/>
  <c r="B784" i="3"/>
  <c r="B785" i="3"/>
  <c r="G701" i="1"/>
  <c r="C6" i="3"/>
  <c r="C7" i="3"/>
  <c r="C8" i="3"/>
  <c r="C9" i="3"/>
  <c r="C10" i="3"/>
  <c r="I11" i="1"/>
  <c r="B6" i="3"/>
  <c r="B7" i="3"/>
  <c r="B8" i="3"/>
  <c r="B9" i="3"/>
  <c r="B10" i="3"/>
  <c r="B12" i="3"/>
  <c r="F6" i="4"/>
  <c r="F7" i="4"/>
  <c r="F8" i="4"/>
  <c r="F9" i="4"/>
  <c r="F10" i="4"/>
  <c r="C12" i="3"/>
  <c r="J11" i="1"/>
  <c r="B298" i="3"/>
  <c r="B299" i="3"/>
  <c r="B300" i="3"/>
  <c r="E298" i="3"/>
  <c r="C298" i="3"/>
  <c r="C299" i="3"/>
  <c r="C300" i="3"/>
  <c r="F298" i="3"/>
  <c r="G298" i="3"/>
  <c r="E6" i="3"/>
  <c r="F6" i="3"/>
  <c r="G6" i="3"/>
  <c r="B15" i="3"/>
  <c r="B16" i="3"/>
  <c r="B17" i="3"/>
  <c r="E15" i="3"/>
  <c r="C15" i="3"/>
  <c r="C16" i="3"/>
  <c r="C17" i="3"/>
  <c r="F15" i="3"/>
  <c r="G15" i="3"/>
  <c r="B24" i="3"/>
  <c r="B25" i="3"/>
  <c r="B26" i="3"/>
  <c r="E24" i="3"/>
  <c r="C24" i="3"/>
  <c r="C25" i="3"/>
  <c r="C26" i="3"/>
  <c r="F24" i="3"/>
  <c r="G24" i="3"/>
  <c r="B33" i="3"/>
  <c r="B34" i="3"/>
  <c r="B35" i="3"/>
  <c r="E33" i="3"/>
  <c r="C33" i="3"/>
  <c r="C34" i="3"/>
  <c r="C35" i="3"/>
  <c r="F33" i="3"/>
  <c r="G33" i="3"/>
  <c r="B43" i="3"/>
  <c r="B44" i="3"/>
  <c r="B45" i="3"/>
  <c r="E43" i="3"/>
  <c r="C43" i="3"/>
  <c r="C44" i="3"/>
  <c r="C45" i="3"/>
  <c r="F43" i="3"/>
  <c r="G43" i="3"/>
  <c r="B52" i="3"/>
  <c r="B53" i="3"/>
  <c r="B54" i="3"/>
  <c r="E52" i="3"/>
  <c r="C52" i="3"/>
  <c r="C53" i="3"/>
  <c r="C54" i="3"/>
  <c r="F52" i="3"/>
  <c r="G52" i="3"/>
  <c r="B61" i="3"/>
  <c r="B62" i="3"/>
  <c r="B63" i="3"/>
  <c r="E61" i="3"/>
  <c r="C61" i="3"/>
  <c r="C62" i="3"/>
  <c r="C63" i="3"/>
  <c r="F61" i="3"/>
  <c r="G61" i="3"/>
  <c r="B70" i="3"/>
  <c r="B71" i="3"/>
  <c r="B72" i="3"/>
  <c r="E70" i="3"/>
  <c r="C70" i="3"/>
  <c r="C71" i="3"/>
  <c r="C72" i="3"/>
  <c r="F70" i="3"/>
  <c r="G70" i="3"/>
  <c r="B79" i="3"/>
  <c r="B80" i="3"/>
  <c r="B81" i="3"/>
  <c r="E79" i="3"/>
  <c r="C79" i="3"/>
  <c r="C80" i="3"/>
  <c r="C81" i="3"/>
  <c r="F79" i="3"/>
  <c r="G79" i="3"/>
  <c r="B88" i="3"/>
  <c r="B89" i="3"/>
  <c r="B90" i="3"/>
  <c r="E88" i="3"/>
  <c r="C88" i="3"/>
  <c r="C89" i="3"/>
  <c r="C90" i="3"/>
  <c r="F88" i="3"/>
  <c r="G88" i="3"/>
  <c r="B97" i="3"/>
  <c r="B98" i="3"/>
  <c r="B99" i="3"/>
  <c r="E97" i="3"/>
  <c r="C97" i="3"/>
  <c r="C98" i="3"/>
  <c r="C99" i="3"/>
  <c r="F97" i="3"/>
  <c r="G97" i="3"/>
  <c r="B106" i="3"/>
  <c r="B107" i="3"/>
  <c r="B108" i="3"/>
  <c r="E106" i="3"/>
  <c r="C106" i="3"/>
  <c r="C107" i="3"/>
  <c r="C108" i="3"/>
  <c r="F106" i="3"/>
  <c r="G106" i="3"/>
  <c r="B115" i="3"/>
  <c r="B116" i="3"/>
  <c r="B117" i="3"/>
  <c r="E115" i="3"/>
  <c r="C115" i="3"/>
  <c r="C116" i="3"/>
  <c r="C117" i="3"/>
  <c r="F115" i="3"/>
  <c r="G115" i="3"/>
  <c r="B124" i="3"/>
  <c r="B125" i="3"/>
  <c r="B126" i="3"/>
  <c r="E124" i="3"/>
  <c r="C124" i="3"/>
  <c r="C125" i="3"/>
  <c r="C126" i="3"/>
  <c r="F124" i="3"/>
  <c r="G124" i="3"/>
  <c r="B133" i="3"/>
  <c r="B134" i="3"/>
  <c r="B135" i="3"/>
  <c r="E133" i="3"/>
  <c r="C133" i="3"/>
  <c r="C134" i="3"/>
  <c r="C135" i="3"/>
  <c r="F133" i="3"/>
  <c r="G133" i="3"/>
  <c r="B142" i="3"/>
  <c r="B143" i="3"/>
  <c r="B144" i="3"/>
  <c r="E142" i="3"/>
  <c r="C142" i="3"/>
  <c r="C143" i="3"/>
  <c r="C144" i="3"/>
  <c r="F142" i="3"/>
  <c r="G142" i="3"/>
  <c r="B151" i="3"/>
  <c r="B152" i="3"/>
  <c r="B153" i="3"/>
  <c r="E151" i="3"/>
  <c r="C151" i="3"/>
  <c r="C152" i="3"/>
  <c r="C153" i="3"/>
  <c r="F151" i="3"/>
  <c r="G151" i="3"/>
  <c r="B160" i="3"/>
  <c r="B161" i="3"/>
  <c r="B162" i="3"/>
  <c r="E160" i="3"/>
  <c r="C160" i="3"/>
  <c r="C161" i="3"/>
  <c r="C162" i="3"/>
  <c r="F160" i="3"/>
  <c r="G160" i="3"/>
  <c r="B169" i="3"/>
  <c r="B170" i="3"/>
  <c r="B171" i="3"/>
  <c r="E169" i="3"/>
  <c r="C169" i="3"/>
  <c r="C170" i="3"/>
  <c r="C171" i="3"/>
  <c r="F169" i="3"/>
  <c r="G169" i="3"/>
  <c r="B179" i="3"/>
  <c r="B180" i="3"/>
  <c r="B181" i="3"/>
  <c r="E179" i="3"/>
  <c r="C179" i="3"/>
  <c r="C180" i="3"/>
  <c r="C181" i="3"/>
  <c r="F179" i="3"/>
  <c r="G179" i="3"/>
  <c r="B188" i="3"/>
  <c r="B189" i="3"/>
  <c r="B190" i="3"/>
  <c r="E188" i="3"/>
  <c r="C188" i="3"/>
  <c r="C189" i="3"/>
  <c r="C190" i="3"/>
  <c r="F188" i="3"/>
  <c r="G188" i="3"/>
  <c r="B197" i="3"/>
  <c r="B198" i="3"/>
  <c r="B199" i="3"/>
  <c r="E197" i="3"/>
  <c r="C197" i="3"/>
  <c r="C198" i="3"/>
  <c r="C199" i="3"/>
  <c r="F197" i="3"/>
  <c r="G197" i="3"/>
  <c r="B207" i="3"/>
  <c r="B208" i="3"/>
  <c r="B209" i="3"/>
  <c r="E207" i="3"/>
  <c r="C207" i="3"/>
  <c r="C208" i="3"/>
  <c r="C209" i="3"/>
  <c r="F207" i="3"/>
  <c r="G207" i="3"/>
  <c r="B216" i="3"/>
  <c r="B217" i="3"/>
  <c r="B218" i="3"/>
  <c r="E216" i="3"/>
  <c r="C216" i="3"/>
  <c r="C217" i="3"/>
  <c r="C218" i="3"/>
  <c r="F216" i="3"/>
  <c r="G216" i="3"/>
  <c r="B226" i="3"/>
  <c r="B227" i="3"/>
  <c r="B228" i="3"/>
  <c r="E226" i="3"/>
  <c r="C226" i="3"/>
  <c r="C227" i="3"/>
  <c r="C228" i="3"/>
  <c r="F226" i="3"/>
  <c r="G226" i="3"/>
  <c r="B235" i="3"/>
  <c r="B236" i="3"/>
  <c r="B237" i="3"/>
  <c r="E235" i="3"/>
  <c r="C235" i="3"/>
  <c r="C236" i="3"/>
  <c r="C237" i="3"/>
  <c r="F235" i="3"/>
  <c r="G235" i="3"/>
  <c r="B244" i="3"/>
  <c r="B245" i="3"/>
  <c r="B246" i="3"/>
  <c r="E244" i="3"/>
  <c r="C244" i="3"/>
  <c r="C245" i="3"/>
  <c r="C246" i="3"/>
  <c r="F244" i="3"/>
  <c r="G244" i="3"/>
  <c r="B253" i="3"/>
  <c r="B254" i="3"/>
  <c r="B255" i="3"/>
  <c r="E253" i="3"/>
  <c r="C253" i="3"/>
  <c r="C254" i="3"/>
  <c r="C255" i="3"/>
  <c r="F253" i="3"/>
  <c r="G253" i="3"/>
  <c r="B262" i="3"/>
  <c r="B263" i="3"/>
  <c r="B264" i="3"/>
  <c r="E262" i="3"/>
  <c r="C262" i="3"/>
  <c r="C263" i="3"/>
  <c r="C264" i="3"/>
  <c r="F262" i="3"/>
  <c r="G262" i="3"/>
  <c r="B271" i="3"/>
  <c r="B272" i="3"/>
  <c r="B273" i="3"/>
  <c r="E271" i="3"/>
  <c r="C271" i="3"/>
  <c r="C272" i="3"/>
  <c r="C273" i="3"/>
  <c r="F271" i="3"/>
  <c r="G271" i="3"/>
  <c r="B280" i="3"/>
  <c r="B281" i="3"/>
  <c r="B282" i="3"/>
  <c r="E280" i="3"/>
  <c r="C280" i="3"/>
  <c r="C281" i="3"/>
  <c r="C282" i="3"/>
  <c r="F280" i="3"/>
  <c r="G280" i="3"/>
  <c r="B289" i="3"/>
  <c r="B290" i="3"/>
  <c r="B291" i="3"/>
  <c r="E289" i="3"/>
  <c r="C289" i="3"/>
  <c r="C290" i="3"/>
  <c r="C291" i="3"/>
  <c r="F289" i="3"/>
  <c r="G289" i="3"/>
  <c r="B307" i="3"/>
  <c r="B308" i="3"/>
  <c r="B309" i="3"/>
  <c r="E307" i="3"/>
  <c r="C307" i="3"/>
  <c r="C308" i="3"/>
  <c r="C309" i="3"/>
  <c r="F307" i="3"/>
  <c r="G307" i="3"/>
  <c r="B316" i="3"/>
  <c r="B317" i="3"/>
  <c r="B318" i="3"/>
  <c r="E316" i="3"/>
  <c r="C316" i="3"/>
  <c r="C317" i="3"/>
  <c r="C318" i="3"/>
  <c r="F316" i="3"/>
  <c r="G316" i="3"/>
  <c r="B326" i="3"/>
  <c r="B327" i="3"/>
  <c r="B328" i="3"/>
  <c r="E326" i="3"/>
  <c r="C326" i="3"/>
  <c r="C327" i="3"/>
  <c r="C328" i="3"/>
  <c r="F326" i="3"/>
  <c r="G326" i="3"/>
  <c r="B335" i="3"/>
  <c r="B336" i="3"/>
  <c r="B337" i="3"/>
  <c r="E335" i="3"/>
  <c r="C335" i="3"/>
  <c r="C336" i="3"/>
  <c r="C337" i="3"/>
  <c r="F335" i="3"/>
  <c r="G335" i="3"/>
  <c r="B344" i="3"/>
  <c r="B345" i="3"/>
  <c r="B346" i="3"/>
  <c r="E344" i="3"/>
  <c r="C344" i="3"/>
  <c r="C345" i="3"/>
  <c r="C346" i="3"/>
  <c r="F344" i="3"/>
  <c r="G344" i="3"/>
  <c r="B353" i="3"/>
  <c r="B354" i="3"/>
  <c r="B355" i="3"/>
  <c r="E353" i="3"/>
  <c r="C353" i="3"/>
  <c r="C354" i="3"/>
  <c r="C355" i="3"/>
  <c r="F353" i="3"/>
  <c r="G353" i="3"/>
  <c r="B362" i="3"/>
  <c r="B363" i="3"/>
  <c r="B364" i="3"/>
  <c r="E362" i="3"/>
  <c r="C362" i="3"/>
  <c r="C363" i="3"/>
  <c r="C364" i="3"/>
  <c r="F362" i="3"/>
  <c r="G362" i="3"/>
  <c r="B371" i="3"/>
  <c r="B372" i="3"/>
  <c r="B373" i="3"/>
  <c r="E371" i="3"/>
  <c r="C371" i="3"/>
  <c r="C372" i="3"/>
  <c r="C373" i="3"/>
  <c r="F371" i="3"/>
  <c r="G371" i="3"/>
  <c r="B381" i="3"/>
  <c r="B382" i="3"/>
  <c r="B383" i="3"/>
  <c r="E381" i="3"/>
  <c r="C381" i="3"/>
  <c r="C382" i="3"/>
  <c r="C383" i="3"/>
  <c r="F381" i="3"/>
  <c r="G381" i="3"/>
  <c r="B390" i="3"/>
  <c r="B391" i="3"/>
  <c r="B392" i="3"/>
  <c r="E390" i="3"/>
  <c r="C390" i="3"/>
  <c r="C391" i="3"/>
  <c r="C392" i="3"/>
  <c r="F390" i="3"/>
  <c r="G390" i="3"/>
  <c r="B399" i="3"/>
  <c r="B400" i="3"/>
  <c r="B401" i="3"/>
  <c r="E399" i="3"/>
  <c r="C399" i="3"/>
  <c r="C400" i="3"/>
  <c r="C401" i="3"/>
  <c r="F399" i="3"/>
  <c r="G399" i="3"/>
  <c r="B408" i="3"/>
  <c r="B409" i="3"/>
  <c r="B410" i="3"/>
  <c r="E408" i="3"/>
  <c r="C408" i="3"/>
  <c r="C409" i="3"/>
  <c r="C410" i="3"/>
  <c r="F408" i="3"/>
  <c r="G408" i="3"/>
  <c r="B418" i="3"/>
  <c r="B419" i="3"/>
  <c r="B420" i="3"/>
  <c r="E418" i="3"/>
  <c r="C418" i="3"/>
  <c r="C419" i="3"/>
  <c r="C420" i="3"/>
  <c r="F418" i="3"/>
  <c r="G418" i="3"/>
  <c r="B427" i="3"/>
  <c r="B428" i="3"/>
  <c r="B429" i="3"/>
  <c r="E427" i="3"/>
  <c r="C427" i="3"/>
  <c r="C428" i="3"/>
  <c r="C429" i="3"/>
  <c r="F427" i="3"/>
  <c r="G427" i="3"/>
  <c r="B437" i="3"/>
  <c r="B438" i="3"/>
  <c r="B439" i="3"/>
  <c r="E437" i="3"/>
  <c r="C437" i="3"/>
  <c r="C438" i="3"/>
  <c r="C439" i="3"/>
  <c r="F437" i="3"/>
  <c r="G437" i="3"/>
  <c r="B446" i="3"/>
  <c r="B447" i="3"/>
  <c r="B448" i="3"/>
  <c r="E446" i="3"/>
  <c r="C446" i="3"/>
  <c r="C447" i="3"/>
  <c r="C448" i="3"/>
  <c r="F446" i="3"/>
  <c r="G446" i="3"/>
  <c r="B455" i="3"/>
  <c r="B456" i="3"/>
  <c r="B457" i="3"/>
  <c r="E455" i="3"/>
  <c r="C455" i="3"/>
  <c r="C456" i="3"/>
  <c r="C457" i="3"/>
  <c r="F455" i="3"/>
  <c r="G455" i="3"/>
  <c r="B464" i="3"/>
  <c r="B465" i="3"/>
  <c r="B466" i="3"/>
  <c r="E464" i="3"/>
  <c r="C464" i="3"/>
  <c r="C465" i="3"/>
  <c r="C466" i="3"/>
  <c r="F464" i="3"/>
  <c r="G464" i="3"/>
  <c r="B473" i="3"/>
  <c r="B474" i="3"/>
  <c r="B475" i="3"/>
  <c r="E473" i="3"/>
  <c r="C473" i="3"/>
  <c r="C474" i="3"/>
  <c r="C475" i="3"/>
  <c r="F473" i="3"/>
  <c r="G473" i="3"/>
  <c r="B482" i="3"/>
  <c r="B483" i="3"/>
  <c r="B484" i="3"/>
  <c r="E482" i="3"/>
  <c r="C482" i="3"/>
  <c r="C483" i="3"/>
  <c r="C484" i="3"/>
  <c r="F482" i="3"/>
  <c r="G482" i="3"/>
  <c r="B491" i="3"/>
  <c r="B492" i="3"/>
  <c r="B493" i="3"/>
  <c r="E491" i="3"/>
  <c r="C491" i="3"/>
  <c r="C492" i="3"/>
  <c r="C493" i="3"/>
  <c r="F491" i="3"/>
  <c r="G491" i="3"/>
  <c r="B500" i="3"/>
  <c r="B501" i="3"/>
  <c r="B502" i="3"/>
  <c r="E500" i="3"/>
  <c r="C500" i="3"/>
  <c r="C501" i="3"/>
  <c r="C502" i="3"/>
  <c r="F500" i="3"/>
  <c r="G500" i="3"/>
  <c r="B509" i="3"/>
  <c r="B510" i="3"/>
  <c r="B511" i="3"/>
  <c r="E509" i="3"/>
  <c r="C509" i="3"/>
  <c r="C510" i="3"/>
  <c r="C511" i="3"/>
  <c r="F509" i="3"/>
  <c r="G509" i="3"/>
  <c r="B518" i="3"/>
  <c r="B519" i="3"/>
  <c r="B520" i="3"/>
  <c r="E518" i="3"/>
  <c r="C518" i="3"/>
  <c r="C519" i="3"/>
  <c r="C520" i="3"/>
  <c r="F518" i="3"/>
  <c r="G518" i="3"/>
  <c r="B527" i="3"/>
  <c r="B528" i="3"/>
  <c r="B529" i="3"/>
  <c r="E527" i="3"/>
  <c r="C527" i="3"/>
  <c r="C528" i="3"/>
  <c r="C529" i="3"/>
  <c r="F527" i="3"/>
  <c r="G527" i="3"/>
  <c r="B536" i="3"/>
  <c r="B537" i="3"/>
  <c r="B538" i="3"/>
  <c r="E536" i="3"/>
  <c r="C536" i="3"/>
  <c r="C537" i="3"/>
  <c r="C538" i="3"/>
  <c r="F536" i="3"/>
  <c r="G536" i="3"/>
  <c r="B545" i="3"/>
  <c r="B546" i="3"/>
  <c r="B547" i="3"/>
  <c r="E545" i="3"/>
  <c r="C545" i="3"/>
  <c r="C546" i="3"/>
  <c r="C547" i="3"/>
  <c r="F545" i="3"/>
  <c r="G545" i="3"/>
  <c r="B554" i="3"/>
  <c r="B555" i="3"/>
  <c r="B556" i="3"/>
  <c r="E554" i="3"/>
  <c r="C554" i="3"/>
  <c r="C555" i="3"/>
  <c r="C556" i="3"/>
  <c r="F554" i="3"/>
  <c r="G554" i="3"/>
  <c r="B563" i="3"/>
  <c r="B564" i="3"/>
  <c r="B565" i="3"/>
  <c r="E563" i="3"/>
  <c r="C563" i="3"/>
  <c r="C564" i="3"/>
  <c r="C565" i="3"/>
  <c r="F563" i="3"/>
  <c r="G563" i="3"/>
  <c r="B573" i="3"/>
  <c r="B574" i="3"/>
  <c r="B575" i="3"/>
  <c r="E573" i="3"/>
  <c r="C573" i="3"/>
  <c r="C574" i="3"/>
  <c r="C575" i="3"/>
  <c r="F573" i="3"/>
  <c r="G573" i="3"/>
  <c r="B582" i="3"/>
  <c r="B583" i="3"/>
  <c r="B584" i="3"/>
  <c r="E582" i="3"/>
  <c r="C582" i="3"/>
  <c r="C583" i="3"/>
  <c r="C584" i="3"/>
  <c r="F582" i="3"/>
  <c r="G582" i="3"/>
  <c r="B591" i="3"/>
  <c r="B592" i="3"/>
  <c r="B593" i="3"/>
  <c r="E591" i="3"/>
  <c r="C591" i="3"/>
  <c r="C592" i="3"/>
  <c r="C593" i="3"/>
  <c r="F591" i="3"/>
  <c r="G591" i="3"/>
  <c r="B600" i="3"/>
  <c r="B601" i="3"/>
  <c r="B602" i="3"/>
  <c r="E600" i="3"/>
  <c r="C600" i="3"/>
  <c r="C601" i="3"/>
  <c r="C602" i="3"/>
  <c r="F600" i="3"/>
  <c r="G600" i="3"/>
  <c r="B609" i="3"/>
  <c r="B610" i="3"/>
  <c r="B611" i="3"/>
  <c r="E609" i="3"/>
  <c r="C609" i="3"/>
  <c r="C610" i="3"/>
  <c r="C611" i="3"/>
  <c r="F609" i="3"/>
  <c r="G609" i="3"/>
  <c r="B618" i="3"/>
  <c r="B619" i="3"/>
  <c r="B620" i="3"/>
  <c r="E618" i="3"/>
  <c r="C618" i="3"/>
  <c r="C619" i="3"/>
  <c r="C620" i="3"/>
  <c r="F618" i="3"/>
  <c r="G618" i="3"/>
  <c r="B627" i="3"/>
  <c r="B628" i="3"/>
  <c r="B629" i="3"/>
  <c r="E627" i="3"/>
  <c r="C627" i="3"/>
  <c r="C628" i="3"/>
  <c r="C629" i="3"/>
  <c r="F627" i="3"/>
  <c r="G627" i="3"/>
  <c r="B636" i="3"/>
  <c r="B637" i="3"/>
  <c r="B638" i="3"/>
  <c r="E636" i="3"/>
  <c r="C636" i="3"/>
  <c r="C637" i="3"/>
  <c r="C638" i="3"/>
  <c r="F636" i="3"/>
  <c r="G636" i="3"/>
  <c r="B645" i="3"/>
  <c r="B646" i="3"/>
  <c r="B647" i="3"/>
  <c r="E645" i="3"/>
  <c r="C645" i="3"/>
  <c r="C646" i="3"/>
  <c r="C647" i="3"/>
  <c r="F645" i="3"/>
  <c r="G645" i="3"/>
  <c r="B654" i="3"/>
  <c r="B655" i="3"/>
  <c r="B656" i="3"/>
  <c r="E654" i="3"/>
  <c r="C654" i="3"/>
  <c r="C655" i="3"/>
  <c r="C656" i="3"/>
  <c r="F654" i="3"/>
  <c r="G654" i="3"/>
  <c r="B663" i="3"/>
  <c r="B664" i="3"/>
  <c r="B665" i="3"/>
  <c r="E663" i="3"/>
  <c r="C663" i="3"/>
  <c r="C664" i="3"/>
  <c r="C665" i="3"/>
  <c r="F663" i="3"/>
  <c r="G663" i="3"/>
  <c r="B672" i="3"/>
  <c r="B673" i="3"/>
  <c r="B674" i="3"/>
  <c r="E672" i="3"/>
  <c r="C672" i="3"/>
  <c r="C673" i="3"/>
  <c r="C674" i="3"/>
  <c r="F672" i="3"/>
  <c r="G672" i="3"/>
  <c r="B681" i="3"/>
  <c r="B682" i="3"/>
  <c r="B683" i="3"/>
  <c r="E681" i="3"/>
  <c r="C681" i="3"/>
  <c r="C682" i="3"/>
  <c r="C683" i="3"/>
  <c r="F681" i="3"/>
  <c r="G681" i="3"/>
  <c r="B690" i="3"/>
  <c r="B691" i="3"/>
  <c r="B692" i="3"/>
  <c r="E690" i="3"/>
  <c r="C690" i="3"/>
  <c r="C691" i="3"/>
  <c r="C692" i="3"/>
  <c r="F690" i="3"/>
  <c r="G690" i="3"/>
  <c r="B699" i="3"/>
  <c r="B700" i="3"/>
  <c r="B701" i="3"/>
  <c r="E699" i="3"/>
  <c r="C699" i="3"/>
  <c r="C700" i="3"/>
  <c r="C701" i="3"/>
  <c r="F699" i="3"/>
  <c r="G699" i="3"/>
  <c r="B708" i="3"/>
  <c r="B709" i="3"/>
  <c r="B710" i="3"/>
  <c r="E708" i="3"/>
  <c r="C708" i="3"/>
  <c r="C709" i="3"/>
  <c r="C710" i="3"/>
  <c r="F708" i="3"/>
  <c r="G708" i="3"/>
  <c r="B717" i="3"/>
  <c r="B718" i="3"/>
  <c r="B719" i="3"/>
  <c r="E717" i="3"/>
  <c r="C717" i="3"/>
  <c r="C718" i="3"/>
  <c r="C719" i="3"/>
  <c r="F717" i="3"/>
  <c r="G717" i="3"/>
  <c r="B726" i="3"/>
  <c r="B727" i="3"/>
  <c r="B728" i="3"/>
  <c r="E726" i="3"/>
  <c r="C726" i="3"/>
  <c r="C727" i="3"/>
  <c r="C728" i="3"/>
  <c r="F726" i="3"/>
  <c r="G726" i="3"/>
  <c r="B735" i="3"/>
  <c r="B736" i="3"/>
  <c r="B737" i="3"/>
  <c r="E735" i="3"/>
  <c r="C735" i="3"/>
  <c r="C736" i="3"/>
  <c r="C737" i="3"/>
  <c r="F735" i="3"/>
  <c r="G735" i="3"/>
  <c r="B744" i="3"/>
  <c r="B745" i="3"/>
  <c r="B746" i="3"/>
  <c r="E744" i="3"/>
  <c r="C744" i="3"/>
  <c r="C745" i="3"/>
  <c r="C746" i="3"/>
  <c r="F744" i="3"/>
  <c r="G744" i="3"/>
  <c r="B753" i="3"/>
  <c r="B754" i="3"/>
  <c r="B755" i="3"/>
  <c r="E753" i="3"/>
  <c r="C753" i="3"/>
  <c r="C754" i="3"/>
  <c r="C755" i="3"/>
  <c r="F753" i="3"/>
  <c r="G753" i="3"/>
  <c r="B762" i="3"/>
  <c r="B763" i="3"/>
  <c r="B764" i="3"/>
  <c r="E762" i="3"/>
  <c r="C762" i="3"/>
  <c r="C763" i="3"/>
  <c r="C764" i="3"/>
  <c r="F762" i="3"/>
  <c r="G762" i="3"/>
  <c r="B771" i="3"/>
  <c r="B772" i="3"/>
  <c r="B773" i="3"/>
  <c r="E771" i="3"/>
  <c r="C771" i="3"/>
  <c r="C772" i="3"/>
  <c r="C773" i="3"/>
  <c r="F771" i="3"/>
  <c r="G771" i="3"/>
  <c r="E781" i="3"/>
  <c r="C781" i="3"/>
  <c r="C782" i="3"/>
  <c r="C783" i="3"/>
  <c r="F781" i="3"/>
  <c r="G781" i="3"/>
  <c r="B790" i="3"/>
  <c r="B791" i="3"/>
  <c r="B792" i="3"/>
  <c r="E790" i="3"/>
  <c r="C790" i="3"/>
  <c r="C791" i="3"/>
  <c r="C792" i="3"/>
  <c r="F790" i="3"/>
  <c r="G790" i="3"/>
  <c r="B799" i="3"/>
  <c r="B800" i="3"/>
  <c r="B801" i="3"/>
  <c r="E799" i="3"/>
  <c r="C799" i="3"/>
  <c r="C800" i="3"/>
  <c r="C801" i="3"/>
  <c r="F799" i="3"/>
  <c r="G799" i="3"/>
  <c r="B808" i="3"/>
  <c r="B809" i="3"/>
  <c r="B810" i="3"/>
  <c r="E808" i="3"/>
  <c r="C808" i="3"/>
  <c r="C809" i="3"/>
  <c r="C810" i="3"/>
  <c r="F808" i="3"/>
  <c r="G808" i="3"/>
  <c r="B811" i="3"/>
  <c r="B812" i="3"/>
  <c r="C811" i="3"/>
  <c r="C812" i="3"/>
  <c r="B814" i="3"/>
  <c r="F11" i="4"/>
  <c r="F12" i="4"/>
  <c r="F13" i="4"/>
  <c r="F14" i="4"/>
  <c r="C814" i="3"/>
  <c r="B802" i="3"/>
  <c r="B803" i="3"/>
  <c r="C802" i="3"/>
  <c r="C803" i="3"/>
  <c r="B805" i="3"/>
  <c r="C805" i="3"/>
  <c r="B793" i="3"/>
  <c r="B794" i="3"/>
  <c r="C793" i="3"/>
  <c r="C794" i="3"/>
  <c r="B796" i="3"/>
  <c r="C796" i="3"/>
  <c r="C784" i="3"/>
  <c r="C785" i="3"/>
  <c r="B787" i="3"/>
  <c r="C787" i="3"/>
  <c r="B774" i="3"/>
  <c r="B775" i="3"/>
  <c r="C774" i="3"/>
  <c r="C775" i="3"/>
  <c r="B777" i="3"/>
  <c r="C777" i="3"/>
  <c r="B765" i="3"/>
  <c r="B766" i="3"/>
  <c r="C765" i="3"/>
  <c r="C766" i="3"/>
  <c r="B768" i="3"/>
  <c r="C768" i="3"/>
  <c r="B756" i="3"/>
  <c r="B757" i="3"/>
  <c r="C756" i="3"/>
  <c r="C757" i="3"/>
  <c r="B759" i="3"/>
  <c r="C759" i="3"/>
  <c r="B747" i="3"/>
  <c r="B748" i="3"/>
  <c r="C747" i="3"/>
  <c r="C748" i="3"/>
  <c r="B750" i="3"/>
  <c r="C750" i="3"/>
  <c r="B738" i="3"/>
  <c r="B739" i="3"/>
  <c r="C738" i="3"/>
  <c r="C739" i="3"/>
  <c r="B741" i="3"/>
  <c r="C741" i="3"/>
  <c r="B729" i="3"/>
  <c r="B730" i="3"/>
  <c r="C729" i="3"/>
  <c r="C730" i="3"/>
  <c r="B732" i="3"/>
  <c r="C732" i="3"/>
  <c r="B720" i="3"/>
  <c r="B721" i="3"/>
  <c r="C720" i="3"/>
  <c r="C721" i="3"/>
  <c r="B723" i="3"/>
  <c r="C723" i="3"/>
  <c r="B711" i="3"/>
  <c r="B712" i="3"/>
  <c r="C711" i="3"/>
  <c r="C712" i="3"/>
  <c r="B714" i="3"/>
  <c r="C714" i="3"/>
  <c r="B702" i="3"/>
  <c r="B703" i="3"/>
  <c r="C702" i="3"/>
  <c r="C703" i="3"/>
  <c r="B705" i="3"/>
  <c r="C705" i="3"/>
  <c r="B693" i="3"/>
  <c r="B694" i="3"/>
  <c r="C693" i="3"/>
  <c r="C694" i="3"/>
  <c r="B696" i="3"/>
  <c r="C696" i="3"/>
  <c r="B684" i="3"/>
  <c r="B685" i="3"/>
  <c r="C684" i="3"/>
  <c r="C685" i="3"/>
  <c r="B687" i="3"/>
  <c r="C687" i="3"/>
  <c r="B675" i="3"/>
  <c r="B676" i="3"/>
  <c r="C675" i="3"/>
  <c r="C676" i="3"/>
  <c r="B678" i="3"/>
  <c r="C678" i="3"/>
  <c r="B666" i="3"/>
  <c r="B667" i="3"/>
  <c r="C666" i="3"/>
  <c r="C667" i="3"/>
  <c r="B669" i="3"/>
  <c r="C669" i="3"/>
  <c r="B657" i="3"/>
  <c r="B658" i="3"/>
  <c r="C657" i="3"/>
  <c r="C658" i="3"/>
  <c r="B660" i="3"/>
  <c r="C660" i="3"/>
  <c r="B648" i="3"/>
  <c r="B649" i="3"/>
  <c r="C648" i="3"/>
  <c r="C649" i="3"/>
  <c r="B651" i="3"/>
  <c r="C651" i="3"/>
  <c r="B639" i="3"/>
  <c r="B640" i="3"/>
  <c r="C639" i="3"/>
  <c r="C640" i="3"/>
  <c r="B642" i="3"/>
  <c r="C642" i="3"/>
  <c r="B630" i="3"/>
  <c r="B631" i="3"/>
  <c r="C630" i="3"/>
  <c r="C631" i="3"/>
  <c r="B633" i="3"/>
  <c r="C633" i="3"/>
  <c r="B621" i="3"/>
  <c r="B622" i="3"/>
  <c r="C621" i="3"/>
  <c r="C622" i="3"/>
  <c r="B624" i="3"/>
  <c r="C624" i="3"/>
  <c r="B612" i="3"/>
  <c r="B613" i="3"/>
  <c r="C612" i="3"/>
  <c r="C613" i="3"/>
  <c r="B615" i="3"/>
  <c r="C615" i="3"/>
  <c r="B603" i="3"/>
  <c r="B604" i="3"/>
  <c r="C603" i="3"/>
  <c r="C604" i="3"/>
  <c r="B606" i="3"/>
  <c r="C606" i="3"/>
  <c r="B594" i="3"/>
  <c r="B595" i="3"/>
  <c r="C594" i="3"/>
  <c r="C595" i="3"/>
  <c r="B597" i="3"/>
  <c r="C597" i="3"/>
  <c r="B585" i="3"/>
  <c r="B586" i="3"/>
  <c r="C585" i="3"/>
  <c r="C586" i="3"/>
  <c r="B588" i="3"/>
  <c r="C588" i="3"/>
  <c r="B576" i="3"/>
  <c r="B577" i="3"/>
  <c r="C576" i="3"/>
  <c r="C577" i="3"/>
  <c r="B579" i="3"/>
  <c r="C579" i="3"/>
  <c r="B566" i="3"/>
  <c r="B567" i="3"/>
  <c r="C566" i="3"/>
  <c r="C567" i="3"/>
  <c r="B569" i="3"/>
  <c r="C569" i="3"/>
  <c r="B557" i="3"/>
  <c r="B558" i="3"/>
  <c r="C557" i="3"/>
  <c r="C558" i="3"/>
  <c r="B560" i="3"/>
  <c r="C560" i="3"/>
  <c r="B548" i="3"/>
  <c r="B549" i="3"/>
  <c r="C548" i="3"/>
  <c r="C549" i="3"/>
  <c r="B551" i="3"/>
  <c r="C551" i="3"/>
  <c r="B539" i="3"/>
  <c r="B540" i="3"/>
  <c r="C539" i="3"/>
  <c r="C540" i="3"/>
  <c r="B542" i="3"/>
  <c r="C542" i="3"/>
  <c r="B530" i="3"/>
  <c r="B531" i="3"/>
  <c r="C530" i="3"/>
  <c r="C531" i="3"/>
  <c r="B533" i="3"/>
  <c r="C533" i="3"/>
  <c r="B521" i="3"/>
  <c r="B522" i="3"/>
  <c r="C521" i="3"/>
  <c r="C522" i="3"/>
  <c r="B524" i="3"/>
  <c r="C524" i="3"/>
  <c r="B512" i="3"/>
  <c r="B513" i="3"/>
  <c r="C512" i="3"/>
  <c r="C513" i="3"/>
  <c r="B515" i="3"/>
  <c r="C515" i="3"/>
  <c r="B503" i="3"/>
  <c r="B504" i="3"/>
  <c r="C503" i="3"/>
  <c r="C504" i="3"/>
  <c r="B506" i="3"/>
  <c r="C506" i="3"/>
  <c r="B494" i="3"/>
  <c r="B495" i="3"/>
  <c r="C494" i="3"/>
  <c r="C495" i="3"/>
  <c r="B497" i="3"/>
  <c r="C497" i="3"/>
  <c r="B485" i="3"/>
  <c r="B486" i="3"/>
  <c r="C485" i="3"/>
  <c r="C486" i="3"/>
  <c r="B488" i="3"/>
  <c r="C488" i="3"/>
  <c r="B476" i="3"/>
  <c r="B477" i="3"/>
  <c r="C476" i="3"/>
  <c r="C477" i="3"/>
  <c r="B479" i="3"/>
  <c r="C479" i="3"/>
  <c r="B467" i="3"/>
  <c r="B468" i="3"/>
  <c r="C467" i="3"/>
  <c r="C468" i="3"/>
  <c r="B470" i="3"/>
  <c r="C470" i="3"/>
  <c r="B458" i="3"/>
  <c r="B459" i="3"/>
  <c r="C458" i="3"/>
  <c r="C459" i="3"/>
  <c r="B461" i="3"/>
  <c r="C461" i="3"/>
  <c r="B449" i="3"/>
  <c r="B450" i="3"/>
  <c r="C449" i="3"/>
  <c r="C450" i="3"/>
  <c r="B452" i="3"/>
  <c r="C452" i="3"/>
  <c r="B440" i="3"/>
  <c r="B441" i="3"/>
  <c r="C440" i="3"/>
  <c r="C441" i="3"/>
  <c r="B443" i="3"/>
  <c r="C443" i="3"/>
  <c r="B430" i="3"/>
  <c r="B431" i="3"/>
  <c r="C430" i="3"/>
  <c r="C431" i="3"/>
  <c r="B433" i="3"/>
  <c r="C433" i="3"/>
  <c r="B421" i="3"/>
  <c r="B422" i="3"/>
  <c r="C421" i="3"/>
  <c r="C422" i="3"/>
  <c r="B424" i="3"/>
  <c r="C424" i="3"/>
  <c r="B411" i="3"/>
  <c r="B412" i="3"/>
  <c r="C411" i="3"/>
  <c r="C412" i="3"/>
  <c r="B414" i="3"/>
  <c r="C414" i="3"/>
  <c r="B402" i="3"/>
  <c r="B403" i="3"/>
  <c r="C402" i="3"/>
  <c r="C403" i="3"/>
  <c r="B405" i="3"/>
  <c r="C405" i="3"/>
  <c r="B393" i="3"/>
  <c r="B394" i="3"/>
  <c r="C393" i="3"/>
  <c r="C394" i="3"/>
  <c r="B396" i="3"/>
  <c r="C396" i="3"/>
  <c r="B384" i="3"/>
  <c r="B385" i="3"/>
  <c r="C384" i="3"/>
  <c r="C385" i="3"/>
  <c r="B387" i="3"/>
  <c r="C387" i="3"/>
  <c r="B374" i="3"/>
  <c r="B375" i="3"/>
  <c r="C374" i="3"/>
  <c r="C375" i="3"/>
  <c r="B377" i="3"/>
  <c r="C377" i="3"/>
  <c r="B365" i="3"/>
  <c r="B366" i="3"/>
  <c r="C365" i="3"/>
  <c r="C366" i="3"/>
  <c r="B368" i="3"/>
  <c r="C368" i="3"/>
  <c r="B356" i="3"/>
  <c r="B357" i="3"/>
  <c r="C356" i="3"/>
  <c r="C357" i="3"/>
  <c r="B359" i="3"/>
  <c r="C359" i="3"/>
  <c r="B347" i="3"/>
  <c r="B348" i="3"/>
  <c r="C347" i="3"/>
  <c r="C348" i="3"/>
  <c r="B350" i="3"/>
  <c r="C350" i="3"/>
  <c r="B338" i="3"/>
  <c r="B339" i="3"/>
  <c r="C338" i="3"/>
  <c r="C339" i="3"/>
  <c r="B341" i="3"/>
  <c r="C341" i="3"/>
  <c r="B329" i="3"/>
  <c r="B330" i="3"/>
  <c r="C329" i="3"/>
  <c r="C330" i="3"/>
  <c r="B332" i="3"/>
  <c r="C332" i="3"/>
  <c r="B319" i="3"/>
  <c r="B320" i="3"/>
  <c r="C319" i="3"/>
  <c r="C320" i="3"/>
  <c r="B322" i="3"/>
  <c r="C322" i="3"/>
  <c r="B310" i="3"/>
  <c r="B311" i="3"/>
  <c r="C310" i="3"/>
  <c r="C311" i="3"/>
  <c r="B313" i="3"/>
  <c r="C313" i="3"/>
  <c r="B301" i="3"/>
  <c r="B302" i="3"/>
  <c r="C301" i="3"/>
  <c r="C302" i="3"/>
  <c r="B304" i="3"/>
  <c r="C304" i="3"/>
  <c r="B292" i="3"/>
  <c r="B293" i="3"/>
  <c r="C292" i="3"/>
  <c r="C293" i="3"/>
  <c r="B295" i="3"/>
  <c r="C295" i="3"/>
  <c r="B283" i="3"/>
  <c r="B284" i="3"/>
  <c r="C283" i="3"/>
  <c r="C284" i="3"/>
  <c r="B286" i="3"/>
  <c r="C286" i="3"/>
  <c r="B274" i="3"/>
  <c r="B275" i="3"/>
  <c r="C274" i="3"/>
  <c r="C275" i="3"/>
  <c r="B277" i="3"/>
  <c r="C277" i="3"/>
  <c r="B265" i="3"/>
  <c r="B266" i="3"/>
  <c r="C265" i="3"/>
  <c r="C266" i="3"/>
  <c r="B268" i="3"/>
  <c r="C268" i="3"/>
  <c r="B256" i="3"/>
  <c r="B257" i="3"/>
  <c r="C256" i="3"/>
  <c r="C257" i="3"/>
  <c r="B259" i="3"/>
  <c r="C259" i="3"/>
  <c r="B247" i="3"/>
  <c r="B248" i="3"/>
  <c r="C247" i="3"/>
  <c r="C248" i="3"/>
  <c r="B250" i="3"/>
  <c r="C250" i="3"/>
  <c r="B238" i="3"/>
  <c r="B239" i="3"/>
  <c r="C238" i="3"/>
  <c r="C239" i="3"/>
  <c r="B241" i="3"/>
  <c r="C241" i="3"/>
  <c r="B229" i="3"/>
  <c r="B230" i="3"/>
  <c r="C229" i="3"/>
  <c r="C230" i="3"/>
  <c r="B232" i="3"/>
  <c r="C232" i="3"/>
  <c r="B219" i="3"/>
  <c r="B220" i="3"/>
  <c r="C219" i="3"/>
  <c r="C220" i="3"/>
  <c r="B222" i="3"/>
  <c r="C222" i="3"/>
  <c r="B210" i="3"/>
  <c r="B211" i="3"/>
  <c r="C210" i="3"/>
  <c r="C211" i="3"/>
  <c r="B213" i="3"/>
  <c r="C213" i="3"/>
  <c r="B200" i="3"/>
  <c r="B201" i="3"/>
  <c r="C200" i="3"/>
  <c r="C201" i="3"/>
  <c r="B203" i="3"/>
  <c r="C203" i="3"/>
  <c r="B191" i="3"/>
  <c r="B192" i="3"/>
  <c r="C191" i="3"/>
  <c r="C192" i="3"/>
  <c r="B194" i="3"/>
  <c r="C194" i="3"/>
  <c r="B182" i="3"/>
  <c r="B183" i="3"/>
  <c r="C182" i="3"/>
  <c r="C183" i="3"/>
  <c r="B185" i="3"/>
  <c r="C185" i="3"/>
  <c r="B172" i="3"/>
  <c r="B173" i="3"/>
  <c r="C172" i="3"/>
  <c r="C173" i="3"/>
  <c r="B175" i="3"/>
  <c r="C175" i="3"/>
  <c r="B163" i="3"/>
  <c r="B164" i="3"/>
  <c r="C163" i="3"/>
  <c r="C164" i="3"/>
  <c r="B166" i="3"/>
  <c r="C166" i="3"/>
  <c r="B154" i="3"/>
  <c r="B155" i="3"/>
  <c r="C154" i="3"/>
  <c r="C155" i="3"/>
  <c r="B157" i="3"/>
  <c r="C157" i="3"/>
  <c r="B136" i="3"/>
  <c r="B137" i="3"/>
  <c r="B145" i="3"/>
  <c r="B146" i="3"/>
  <c r="C145" i="3"/>
  <c r="C146" i="3"/>
  <c r="B148" i="3"/>
  <c r="C148" i="3"/>
  <c r="C136" i="3"/>
  <c r="C137" i="3"/>
  <c r="B139" i="3"/>
  <c r="C139" i="3"/>
  <c r="B127" i="3"/>
  <c r="B128" i="3"/>
  <c r="C127" i="3"/>
  <c r="C128" i="3"/>
  <c r="B130" i="3"/>
  <c r="C130" i="3"/>
  <c r="B118" i="3"/>
  <c r="B119" i="3"/>
  <c r="C118" i="3"/>
  <c r="C119" i="3"/>
  <c r="B121" i="3"/>
  <c r="C121" i="3"/>
  <c r="B109" i="3"/>
  <c r="B110" i="3"/>
  <c r="C109" i="3"/>
  <c r="C110" i="3"/>
  <c r="B112" i="3"/>
  <c r="C112" i="3"/>
  <c r="B100" i="3"/>
  <c r="B101" i="3"/>
  <c r="C100" i="3"/>
  <c r="C101" i="3"/>
  <c r="B103" i="3"/>
  <c r="C103" i="3"/>
  <c r="B91" i="3"/>
  <c r="B92" i="3"/>
  <c r="C91" i="3"/>
  <c r="C92" i="3"/>
  <c r="B94" i="3"/>
  <c r="C94" i="3"/>
  <c r="B82" i="3"/>
  <c r="B83" i="3"/>
  <c r="C82" i="3"/>
  <c r="C83" i="3"/>
  <c r="B85" i="3"/>
  <c r="C85" i="3"/>
  <c r="B73" i="3"/>
  <c r="B74" i="3"/>
  <c r="C73" i="3"/>
  <c r="C74" i="3"/>
  <c r="B76" i="3"/>
  <c r="C76" i="3"/>
  <c r="B64" i="3"/>
  <c r="B65" i="3"/>
  <c r="C64" i="3"/>
  <c r="C65" i="3"/>
  <c r="B67" i="3"/>
  <c r="C67" i="3"/>
  <c r="B55" i="3"/>
  <c r="B56" i="3"/>
  <c r="C55" i="3"/>
  <c r="C56" i="3"/>
  <c r="B58" i="3"/>
  <c r="C58" i="3"/>
  <c r="B46" i="3"/>
  <c r="B47" i="3"/>
  <c r="C46" i="3"/>
  <c r="C47" i="3"/>
  <c r="B49" i="3"/>
  <c r="C49" i="3"/>
  <c r="B36" i="3"/>
  <c r="B37" i="3"/>
  <c r="C36" i="3"/>
  <c r="C37" i="3"/>
  <c r="B39" i="3"/>
  <c r="C39" i="3"/>
  <c r="B27" i="3"/>
  <c r="B28" i="3"/>
  <c r="C27" i="3"/>
  <c r="C28" i="3"/>
  <c r="B30" i="3"/>
  <c r="C30" i="3"/>
  <c r="B18" i="3"/>
  <c r="B19" i="3"/>
  <c r="C18" i="3"/>
  <c r="C19" i="3"/>
  <c r="B21" i="3"/>
  <c r="C21" i="3"/>
  <c r="J725" i="1"/>
  <c r="I725" i="1"/>
  <c r="G725" i="1"/>
  <c r="J717" i="1"/>
  <c r="I717" i="1"/>
  <c r="G717" i="1"/>
  <c r="J709" i="1"/>
  <c r="I709" i="1"/>
  <c r="G709" i="1"/>
  <c r="J701" i="1"/>
  <c r="I701" i="1"/>
  <c r="J692" i="1"/>
  <c r="I692" i="1"/>
  <c r="G692" i="1"/>
  <c r="J684" i="1"/>
  <c r="I684" i="1"/>
  <c r="G684" i="1"/>
  <c r="J676" i="1"/>
  <c r="I676" i="1"/>
  <c r="G676" i="1"/>
  <c r="J668" i="1"/>
  <c r="I668" i="1"/>
  <c r="G668" i="1"/>
  <c r="J660" i="1"/>
  <c r="I660" i="1"/>
  <c r="G660" i="1"/>
  <c r="J652" i="1"/>
  <c r="I652" i="1"/>
  <c r="G652" i="1"/>
  <c r="J644" i="1"/>
  <c r="I644" i="1"/>
  <c r="G644" i="1"/>
  <c r="J636" i="1"/>
  <c r="I636" i="1"/>
  <c r="G636" i="1"/>
  <c r="J628" i="1"/>
  <c r="I628" i="1"/>
  <c r="G628" i="1"/>
  <c r="J620" i="1"/>
  <c r="I620" i="1"/>
  <c r="G620" i="1"/>
  <c r="J612" i="1"/>
  <c r="I612" i="1"/>
  <c r="G612" i="1"/>
  <c r="J604" i="1"/>
  <c r="I604" i="1"/>
  <c r="G604" i="1"/>
  <c r="J596" i="1"/>
  <c r="I596" i="1"/>
  <c r="G596" i="1"/>
  <c r="J588" i="1"/>
  <c r="I588" i="1"/>
  <c r="G588" i="1"/>
  <c r="J580" i="1"/>
  <c r="I580" i="1"/>
  <c r="G580" i="1"/>
  <c r="J572" i="1"/>
  <c r="I572" i="1"/>
  <c r="G572" i="1"/>
  <c r="J564" i="1"/>
  <c r="I564" i="1"/>
  <c r="G564" i="1"/>
  <c r="J556" i="1"/>
  <c r="I556" i="1"/>
  <c r="G556" i="1"/>
  <c r="J548" i="1"/>
  <c r="I548" i="1"/>
  <c r="G548" i="1"/>
  <c r="J540" i="1"/>
  <c r="I540" i="1"/>
  <c r="G540" i="1"/>
  <c r="J532" i="1"/>
  <c r="I532" i="1"/>
  <c r="G532" i="1"/>
  <c r="J524" i="1"/>
  <c r="I524" i="1"/>
  <c r="G524" i="1"/>
  <c r="J516" i="1"/>
  <c r="I516" i="1"/>
  <c r="G516" i="1"/>
  <c r="J507" i="1"/>
  <c r="I507" i="1"/>
  <c r="G507" i="1"/>
  <c r="J499" i="1"/>
  <c r="I499" i="1"/>
  <c r="G499" i="1"/>
  <c r="J491" i="1"/>
  <c r="I491" i="1"/>
  <c r="G491" i="1"/>
  <c r="J483" i="1"/>
  <c r="I483" i="1"/>
  <c r="G483" i="1"/>
  <c r="J475" i="1"/>
  <c r="I475" i="1"/>
  <c r="G475" i="1"/>
  <c r="J467" i="1"/>
  <c r="I467" i="1"/>
  <c r="G467" i="1"/>
  <c r="J459" i="1"/>
  <c r="I459" i="1"/>
  <c r="G459" i="1"/>
  <c r="J451" i="1"/>
  <c r="I451" i="1"/>
  <c r="G451" i="1"/>
  <c r="J443" i="1"/>
  <c r="I443" i="1"/>
  <c r="G443" i="1"/>
  <c r="J435" i="1"/>
  <c r="I435" i="1"/>
  <c r="G435" i="1"/>
  <c r="J427" i="1"/>
  <c r="I427" i="1"/>
  <c r="G427" i="1"/>
  <c r="J419" i="1"/>
  <c r="I419" i="1"/>
  <c r="G419" i="1"/>
  <c r="J411" i="1"/>
  <c r="I411" i="1"/>
  <c r="G411" i="1"/>
  <c r="J403" i="1"/>
  <c r="I403" i="1"/>
  <c r="G403" i="1"/>
  <c r="J395" i="1"/>
  <c r="I395" i="1"/>
  <c r="G395" i="1"/>
  <c r="J386" i="1"/>
  <c r="I386" i="1"/>
  <c r="G386" i="1"/>
  <c r="J378" i="1"/>
  <c r="I378" i="1"/>
  <c r="G378" i="1"/>
  <c r="J369" i="1"/>
  <c r="I369" i="1"/>
  <c r="G369" i="1"/>
  <c r="J361" i="1"/>
  <c r="I361" i="1"/>
  <c r="G361" i="1"/>
  <c r="J353" i="1"/>
  <c r="I353" i="1"/>
  <c r="G353" i="1"/>
  <c r="J345" i="1"/>
  <c r="I345" i="1"/>
  <c r="G345" i="1"/>
  <c r="J336" i="1"/>
  <c r="I336" i="1"/>
  <c r="G336" i="1"/>
  <c r="J328" i="1"/>
  <c r="I328" i="1"/>
  <c r="G328" i="1"/>
  <c r="J320" i="1"/>
  <c r="I320" i="1"/>
  <c r="G320" i="1"/>
  <c r="J312" i="1"/>
  <c r="I312" i="1"/>
  <c r="G312" i="1"/>
  <c r="J304" i="1"/>
  <c r="I304" i="1"/>
  <c r="G304" i="1"/>
  <c r="J296" i="1"/>
  <c r="I296" i="1"/>
  <c r="G296" i="1"/>
  <c r="J287" i="1"/>
  <c r="I287" i="1"/>
  <c r="G287" i="1"/>
  <c r="J279" i="1"/>
  <c r="I279" i="1"/>
  <c r="G279" i="1"/>
  <c r="J271" i="1"/>
  <c r="I271" i="1"/>
  <c r="G271" i="1"/>
  <c r="J263" i="1"/>
  <c r="I263" i="1"/>
  <c r="G263" i="1"/>
  <c r="J255" i="1"/>
  <c r="I255" i="1"/>
  <c r="G255" i="1"/>
  <c r="J247" i="1"/>
  <c r="I247" i="1"/>
  <c r="G247" i="1"/>
  <c r="J239" i="1"/>
  <c r="I239" i="1"/>
  <c r="G239" i="1"/>
  <c r="J231" i="1"/>
  <c r="I231" i="1"/>
  <c r="G231" i="1"/>
  <c r="J223" i="1"/>
  <c r="I223" i="1"/>
  <c r="G223" i="1"/>
  <c r="J215" i="1"/>
  <c r="I215" i="1"/>
  <c r="G215" i="1"/>
  <c r="J207" i="1"/>
  <c r="I207" i="1"/>
  <c r="G207" i="1"/>
  <c r="J198" i="1"/>
  <c r="I198" i="1"/>
  <c r="G198" i="1"/>
  <c r="J190" i="1"/>
  <c r="I190" i="1"/>
  <c r="G190" i="1"/>
  <c r="J181" i="1"/>
  <c r="I181" i="1"/>
  <c r="G181" i="1"/>
  <c r="J173" i="1"/>
  <c r="I173" i="1"/>
  <c r="G173" i="1"/>
  <c r="J165" i="1"/>
  <c r="I165" i="1"/>
  <c r="G165" i="1"/>
  <c r="J156" i="1"/>
  <c r="I156" i="1"/>
  <c r="G156" i="1"/>
  <c r="J148" i="1"/>
  <c r="I148" i="1"/>
  <c r="G148" i="1"/>
  <c r="J140" i="1"/>
  <c r="I140" i="1"/>
  <c r="G140" i="1"/>
  <c r="J132" i="1"/>
  <c r="I132" i="1"/>
  <c r="G132" i="1"/>
  <c r="J124" i="1"/>
  <c r="I124" i="1"/>
  <c r="G124" i="1"/>
  <c r="J116" i="1"/>
  <c r="I116" i="1"/>
  <c r="G116" i="1"/>
  <c r="J108" i="1"/>
  <c r="I108" i="1"/>
  <c r="G108" i="1"/>
  <c r="J100" i="1"/>
  <c r="I100" i="1"/>
  <c r="G100" i="1"/>
  <c r="J92" i="1"/>
  <c r="I92" i="1"/>
  <c r="G92" i="1"/>
  <c r="J84" i="1"/>
  <c r="I84" i="1"/>
  <c r="G84" i="1"/>
  <c r="J76" i="1"/>
  <c r="I76" i="1"/>
  <c r="G76" i="1"/>
  <c r="J68" i="1"/>
  <c r="I68" i="1"/>
  <c r="G68" i="1"/>
  <c r="J60" i="1"/>
  <c r="I60" i="1"/>
  <c r="G60" i="1"/>
  <c r="J52" i="1"/>
  <c r="I52" i="1"/>
  <c r="G52" i="1"/>
  <c r="J44" i="1"/>
  <c r="I44" i="1"/>
  <c r="G44" i="1"/>
  <c r="J35" i="1"/>
  <c r="I35" i="1"/>
  <c r="G35" i="1"/>
  <c r="J27" i="1"/>
  <c r="I27" i="1"/>
  <c r="G27" i="1"/>
  <c r="J19" i="1"/>
  <c r="I19" i="1"/>
  <c r="G19" i="1"/>
  <c r="G11" i="1"/>
</calcChain>
</file>

<file path=xl/sharedStrings.xml><?xml version="1.0" encoding="utf-8"?>
<sst xmlns="http://schemas.openxmlformats.org/spreadsheetml/2006/main" count="3441" uniqueCount="282">
  <si>
    <t>aree / uffici coinvoliti.</t>
  </si>
  <si>
    <t>VALUTAZIONE COMPLESSIVA DEL RISCHIO</t>
  </si>
  <si>
    <t>Complessità del Processo</t>
  </si>
  <si>
    <t xml:space="preserve"> impatto sull'operatività e l'organizzazione</t>
  </si>
  <si>
    <t>VALORE MEDIO INDICE</t>
  </si>
  <si>
    <t>responsabile</t>
  </si>
  <si>
    <t>PROCESSI</t>
  </si>
  <si>
    <t>ANALISI DEL RISCHIO</t>
  </si>
  <si>
    <t>fattori abilitanti</t>
  </si>
  <si>
    <t>FATTORI ABILITANTI Descrizione come da PTPC cap. 4.2 A</t>
  </si>
  <si>
    <t>Indicatori di rischio</t>
  </si>
  <si>
    <t>CRITERI DEGLI INDICATORI DI RISCHIO come da descrizione come da PTPC cap. 4.2. B</t>
  </si>
  <si>
    <t>presenza di misure di controllo</t>
  </si>
  <si>
    <t>trasparenza</t>
  </si>
  <si>
    <t>responsabilità, numero di soggetti coinvolti e rotazione del personale</t>
  </si>
  <si>
    <t>inadeguatezza o assenza di competenze del personale addetto ai processi</t>
  </si>
  <si>
    <t>formazione, consapevolezza comportamentale e deontologica</t>
  </si>
  <si>
    <t>livello di interesse “esterno”</t>
  </si>
  <si>
    <t>grado di discrezionalità del decisore interno alla PA</t>
  </si>
  <si>
    <t>Imanifestazione di eventi corruttivi in passato nel processo/attività esaminata</t>
  </si>
  <si>
    <t xml:space="preserve">AREA A - Acquisizione e gestione del Personale </t>
  </si>
  <si>
    <t>Gestione del personale</t>
  </si>
  <si>
    <t xml:space="preserve">Assunzione di personale
</t>
  </si>
  <si>
    <t xml:space="preserve">Programmazione opere pubbliche
</t>
  </si>
  <si>
    <t>Programmazione acquisto di beni e servizi</t>
  </si>
  <si>
    <t>Progettazione gara: affidamento lavori, forniture e servizi con procedura aperta o negoziata</t>
  </si>
  <si>
    <t>Progettazione gara:
affidamento diretto lavori, forniture e servizi</t>
  </si>
  <si>
    <t>Selezione del contraente:
affidamento diretto lavori, forniture e servizi</t>
  </si>
  <si>
    <t>Selezione del contraente:
affidamento lavori, forniture e servizi con procedura aperta o negoziata</t>
  </si>
  <si>
    <t>Selezione del contraente:
nomina commissione in una gara con procedura con offerta economicamente più vantaggiosa</t>
  </si>
  <si>
    <t>Selezione del contraente:
lavori della commissione in gara con procedura con offerta economicamente più vantaggiosa</t>
  </si>
  <si>
    <t xml:space="preserve">Selezione del contraente:
annullamento gara, revoca del bando ovvero mancata adozione provvedimento di aggiudicazione definitiva </t>
  </si>
  <si>
    <t>Esecuzione del contratto:
autorizzazione al subappalto</t>
  </si>
  <si>
    <t>Esecuzione del contratto:
approvazione perizia suppletiva o di variante al contratto stipulato</t>
  </si>
  <si>
    <t>Esecuzione collaudi</t>
  </si>
  <si>
    <t>Contabilizzazione lavori</t>
  </si>
  <si>
    <t>Affidamento lavori d’urgenza LL.PP. (art. 175/176 D.P.R. 207/2010)</t>
  </si>
  <si>
    <t>Concessione spazi pubblici per eventi promozionali/culturali</t>
  </si>
  <si>
    <t>Concessione di benefici economici a persone fisiche</t>
  </si>
  <si>
    <t>Accertamento entrate tributarie</t>
  </si>
  <si>
    <t>Accertamento entrate extratributarie e patrimoniali</t>
  </si>
  <si>
    <t>Riscossione ordinaria</t>
  </si>
  <si>
    <t>Riscossione coattiva</t>
  </si>
  <si>
    <t>Assunzione impegni di spesa</t>
  </si>
  <si>
    <t>Liquidazioni</t>
  </si>
  <si>
    <t>Pagamenti</t>
  </si>
  <si>
    <t>Alienazione beni immobili e mobili</t>
  </si>
  <si>
    <t>Concessione/locazione di beni immobili</t>
  </si>
  <si>
    <t>Concessioni/locazioni di beni immobili con scomputo di interventi dal canone di concessione/locazione</t>
  </si>
  <si>
    <t>Gestione prestiti libri/opere</t>
  </si>
  <si>
    <t>Attività di controllo su SCIA edilizia</t>
  </si>
  <si>
    <t>Attività di controllo su SCIA attività produttive</t>
  </si>
  <si>
    <t>Controlli in materia tributaria, commerciale ed edilizia</t>
  </si>
  <si>
    <t>Controlli  e accertamento infrazioni a leggi nazionali e regionali e ai regolamenti comunali</t>
  </si>
  <si>
    <t>Controlli  e accertamento infrazioni al codice della strada e relative leggi complementari</t>
  </si>
  <si>
    <t>Gestione atti di accertamento delle violazioni</t>
  </si>
  <si>
    <t>Nomina rappresentanti presso enti esterni</t>
  </si>
  <si>
    <t>Gestione sinistri e risarcimenti</t>
  </si>
  <si>
    <t>Conclusione accordi stragiudiziali</t>
  </si>
  <si>
    <t>Pianificazione urbanistica: redazione del piano</t>
  </si>
  <si>
    <t>Pianificazione urbanistica: adozione, pubblicazione del piano e raccolta delle osservazioni</t>
  </si>
  <si>
    <t>Pianificazione urbanistica: approvazione del piano</t>
  </si>
  <si>
    <t>Pianificazione urbanistica attuativa: convenzione urbanistica</t>
  </si>
  <si>
    <t>Pianificazione urbanistica attuativa: calcolo contributo di costruzione</t>
  </si>
  <si>
    <t>Pianificazione urbanistica attuativa: individuazione opere di urbanizzazione</t>
  </si>
  <si>
    <t>Pianificazione urbanistica attuativa: cessione delle aree</t>
  </si>
  <si>
    <t>Pianificazione urbanistica attuativa: perequazione delle aree a standard</t>
  </si>
  <si>
    <t>Pianificazione urbanistica attuativa: esecuzione opere di urbanizzazione</t>
  </si>
  <si>
    <t>Approvazione accordo urbanistico o di programma (art. 6 e 7 LR 11/2004)</t>
  </si>
  <si>
    <t>Rilascio certificato di destinazione urbanistica</t>
  </si>
  <si>
    <t>Rilascio titoli abilitativi edilizi</t>
  </si>
  <si>
    <t>Rilascio titoli abilitativi edilizi: assegnazione pratiche per l’istruttoria</t>
  </si>
  <si>
    <t>Rilascio titoli abilitativi edilizi: richiesta di integrazioni documentali</t>
  </si>
  <si>
    <t>Rilascio titoli abilitativi edilizi: calcolo contributo di costruzione</t>
  </si>
  <si>
    <t>Iscrizione anagrafica</t>
  </si>
  <si>
    <t>Rilascio attestazione di soggiorno</t>
  </si>
  <si>
    <t>Attribuzione numeri civici</t>
  </si>
  <si>
    <t>Censimento e rilevazioni varie</t>
  </si>
  <si>
    <t>Rilascio certificazioni</t>
  </si>
  <si>
    <t>Pubblicazioni di matrimonio</t>
  </si>
  <si>
    <t>Celebrazioni di matrimonio</t>
  </si>
  <si>
    <t>Ricevimento giuramento di cittadinanza</t>
  </si>
  <si>
    <t>Trascrizione atti dall’estero</t>
  </si>
  <si>
    <t>Cambiamento di nome e cognome</t>
  </si>
  <si>
    <t>Adozioni</t>
  </si>
  <si>
    <t>Separazioni e divorzi</t>
  </si>
  <si>
    <t>Concessioni cimiteriali</t>
  </si>
  <si>
    <t>Estumulazioni e esumazioni ordinarie e straordinarie</t>
  </si>
  <si>
    <t>Tenuta e revisione delle liste elettorali</t>
  </si>
  <si>
    <t>Organizzazione e gestione della consultazione elettorale</t>
  </si>
  <si>
    <t>Tenuta dei registri di leva</t>
  </si>
  <si>
    <t>Gestione del protocollo</t>
  </si>
  <si>
    <t>Funzionamento organi collegiali</t>
  </si>
  <si>
    <t>Gestione atti deliberativi</t>
  </si>
  <si>
    <t xml:space="preserve">Accesso agli atti </t>
  </si>
  <si>
    <t>Costituzione di unioni civili</t>
  </si>
  <si>
    <t>Riconoscimento della cittadinanza italiana “iure sanguinis”</t>
  </si>
  <si>
    <t xml:space="preserve">Adozione atti generali e di programmazione
</t>
  </si>
  <si>
    <t>Contrattazione decentrata</t>
  </si>
  <si>
    <t xml:space="preserve">AREA B - Contratti pubblici </t>
  </si>
  <si>
    <t>AREA C – PROVVEDIMENTI AMPLIATIVI DELLA SFERA GIURDICA DEI DESTINATARI PRIVI DI EFFETTO ECONOMICO DIRETTTO ED  IMMEDIATO PER IL DESTINATARIO</t>
  </si>
  <si>
    <t>AREA D – PROVVEDIMENTI AMPLIATIVI DELLA SFERA GIURDICA DEI DESTINATARI CON EFFETTO ECONOMICO DIRETTTO ED  IMMEDIATO PER IL DESTINATARIO</t>
  </si>
  <si>
    <t>AREA E – GESTIONE DELLE ENTRATE, DELLE SPESE E DEL PATRIMONIO</t>
  </si>
  <si>
    <t>AREA F – CONTROLLI, VERIFICHE, ISPEZIONI E SANZIONI</t>
  </si>
  <si>
    <t>AREA G – INCARICHI E NOMINE</t>
  </si>
  <si>
    <t>AREA H – AFFARI LEGALI E CONTENZIOSO</t>
  </si>
  <si>
    <t>AREA I – GOVERNO DEL TERRITORIO</t>
  </si>
  <si>
    <t>AREA M – SERVIZI DEMOGRAFICI</t>
  </si>
  <si>
    <t>AREA N – AFFARI ISTITUZIONALI</t>
  </si>
  <si>
    <t>Cancellazione anagrafica</t>
  </si>
  <si>
    <t xml:space="preserve">Rilascio carta di identità </t>
  </si>
  <si>
    <t>Denunce di nascita e di morte</t>
  </si>
  <si>
    <t>Affidamento incarichi di collaborazione e consulenza (art. 7 c. 6 e segg. D. Lgs. 165/2001)</t>
  </si>
  <si>
    <t>Affidamento incarico posizione organizzativa/dirigenziale/ alte specializzazioni</t>
  </si>
  <si>
    <t>Concessione di benefici economici o altre utilità ad enti ed associazioni per finalità sociali e culturali</t>
  </si>
  <si>
    <t>Autorizzazione incarichi extra istituzionali ai dipendenti</t>
  </si>
  <si>
    <t>Rinnovo della dichiarazione di dimora abituale</t>
  </si>
  <si>
    <t>Alto</t>
  </si>
  <si>
    <t>Medio</t>
  </si>
  <si>
    <t>Basso</t>
  </si>
  <si>
    <t>VALORE indice tot</t>
  </si>
  <si>
    <t>FATTORI ABILITANTI</t>
  </si>
  <si>
    <t>INDICATORI DI RISCHIO</t>
  </si>
  <si>
    <t>LIVELLO COMPLESSIVO DI RISCHIO</t>
  </si>
  <si>
    <t>ALTO</t>
  </si>
  <si>
    <t>CRITICO</t>
  </si>
  <si>
    <t>MEDIO</t>
  </si>
  <si>
    <t>BASSO</t>
  </si>
  <si>
    <t>MINIMO</t>
  </si>
  <si>
    <t>check</t>
  </si>
  <si>
    <t>tot</t>
  </si>
  <si>
    <t>tot fattori</t>
  </si>
  <si>
    <t>Tot criteri</t>
  </si>
  <si>
    <t>0-0</t>
  </si>
  <si>
    <t>basso</t>
  </si>
  <si>
    <t xml:space="preserve"> </t>
  </si>
  <si>
    <t xml:space="preserve">FATTORI ABILITANTI </t>
  </si>
  <si>
    <t>CRITERI DEGLI INDICATORI DI RISCHIO</t>
  </si>
  <si>
    <t>descrizione rischi</t>
  </si>
  <si>
    <t>Mancanza del rispetto dei requisiti minimi previsti dalla normativa nazionale.
Individuazione delle priorità sulla base di requisiti di accesso personalizzati e non di esigenze oggettive. 
Procedere al reclutamento per figure particolari.</t>
  </si>
  <si>
    <t xml:space="preserve">Previsioni di requisiti di accesso "personalizzati" ed insufficienza di meccanismi oggettivi e trasparenti idonei a verificare il possesso dei requisiti attitudinali e professionali richiesti in relazione alla posizione da coprire allo scopo di reclutare condidati particolari.
Irregolare composizione della commissione di concorso finalizzata al reclutamento di candidati particolari.
Valutazioni soggettive. Consentire integrazioni di dichiarazioni e documenti alla domanda di partecipazione, non consentite, al fine di favorire candidati particolari.
Inosservanza delle regole procedurali nella predisposizione delle prove ed elusione della cogenza della regola dell’anonimato per la prova scritta.
Artificiosa determinazione dei criteri di valutazione delle prove allo scopo di reclutare candidati particolari.
</t>
  </si>
  <si>
    <t xml:space="preserve">Individuazione criteri ad personam (per favorire gli iscritti). Inosservanza delle regole procedurali </t>
  </si>
  <si>
    <t>Inosservanza delle regole procedurali a garanzia della trasparenza e dell’imparzialità.
Irregolarità colpose o dolose nelle procedure, al fine di favorire o sfavorire determinati soggetti.
Progressioni di carriera accordate illegittimamente allo scopo di agevolare dipendenti/candidati particolari.</t>
  </si>
  <si>
    <t>Definizione di opera non rispondente a criteri di efficienza/efficacia/economicità ma alla volontà di premiare interessi particolari
Intempestiva predisposizione ed approvazione degli strumenti di programmazione</t>
  </si>
  <si>
    <t>Definizione di un fabbisogno non rispondente a criteri di efficienza/efficacia/economicità ma alla volontà di premiare interessi particolari
Intempestiva predisposizione ed approvazione degli strumenti di programmazione</t>
  </si>
  <si>
    <t>Scelta di particolari tipologie di contratto (es. appalto integrato, concessione, leasing ecc.)  al fine di favorire un concorrente 
Artificioso frazionamento di appalti per far rientrare gli importi di affidamento entro i limiti stabiliti per il ricorso alla procedura negoziata</t>
  </si>
  <si>
    <t>Ricorso all'istituto al fine di favorire un soggetto predeterminato</t>
  </si>
  <si>
    <t>Affidamento ripetuto al medesimo soggetto</t>
  </si>
  <si>
    <t>Scelta di specifici criteri pesi e punteggi che, in una gara con il criterio di aggiudicazione dell’offerta economicamente più vantaggiosa, possano favorire o sfavorire determinati concorrenti 
Definizione di particolari requisiti di qualificazione al fine di favorire un’impresa o escluderne altre
Accordi collusivi tra le imprese volti a manipolarne gli esiti di una gara</t>
  </si>
  <si>
    <t>Componente della commissione di gara colluso con concorrente</t>
  </si>
  <si>
    <t>Discrezionalità tecnica utilizzata per favorire un soggetto predeterminato</t>
  </si>
  <si>
    <t>Bloccare una gara il cui risultato si sia rivelato diverso da quello atteso o per concedere un indennizzo all’aggiudicatario</t>
  </si>
  <si>
    <t>Subappalto quale modalità di distribuzione di vantaggi per effetto di accordo collusivo intervenuto in precedenza fra i partecipanti alla gara dell'appalto principale</t>
  </si>
  <si>
    <t xml:space="preserve">Non corretta classificazione della variante al fine di permetterne l'approvazione
Mancata rilevazione di errore progettuale
 Ottenimento da parte dell’affidatario di vantaggi ingiusti </t>
  </si>
  <si>
    <t>Concessione all’affidatario di vantaggi ingiusti</t>
  </si>
  <si>
    <t>Abusi/Irregolarità nella vigilanza e contabilizzazione lavori per favorire l’impresa esecutrice</t>
  </si>
  <si>
    <t>Discrezionalità interpretativa della normativa vigente in materia di “urgenza” nell’ambito dei lavori pubblici</t>
  </si>
  <si>
    <t>Violazione degli atti di pianificazione o programmazione di settore allo scopo di consentire il rilascio dell’autorizzazione a richiedenti particolari che non ne avrebbero titolo
Dichiarazioni mendaci ovvero uso di falsa documentazione</t>
  </si>
  <si>
    <t>Violazione delle regole procedurali disciplinanti le autorizzazione di pubblica sicurezza allo scopo di consentire il rilascio dell’autorizzazione a richiedenti particolari che non ne avrebbero titolo
Dichiarazioni mendaci ovvero uso di falsa documentazione</t>
  </si>
  <si>
    <t>Indebita concessione per favorire un particolare soggetto</t>
  </si>
  <si>
    <t>Dichiarazioni ISEE mendaci</t>
  </si>
  <si>
    <t>Dichiarazioni mendaci e uso di falsa documentazione</t>
  </si>
  <si>
    <t>Omessa registrazione credito nei confronti di contribuente</t>
  </si>
  <si>
    <t>Omessa registrazione credito nei confronti di fruitore di un servizio</t>
  </si>
  <si>
    <t>Indebita cancellazione di crediti</t>
  </si>
  <si>
    <t>Omessa attivazione procedure di riscossione coattiva o errata indicazione dell’importo da riscuotere</t>
  </si>
  <si>
    <t>Sovradimensionamento della spesa o della prestazione</t>
  </si>
  <si>
    <t xml:space="preserve">
Mancata corrispondenza fra il creditore liquidato e il destinatario del provvedimento di impegno 
Falsa attestazione della avvenuta corretta effettuazione della prestazione 
</t>
  </si>
  <si>
    <t>Mancato rispetto dei tempi di pagamento per indurre il destinatario ad azioni illecite volte a sbloccare o accelerare il pagamento medesimo 
Mancata corrispondenza con i dati indicati nel provvedimento di liquidazione</t>
  </si>
  <si>
    <t>Valutazione del bene sottostimata per favorire un particolare acquirente</t>
  </si>
  <si>
    <t>Valutazione sottostimata del canone di concessione/locazione</t>
  </si>
  <si>
    <t>Sovrastima del valore degli interventi da realizzare a scomputo</t>
  </si>
  <si>
    <t>Sottrazione opere
Omessa registrazione prestiti</t>
  </si>
  <si>
    <t>Inosservanza delle regole procedurali per i controlli nei termini sulle SCIA allo scopo di non far rilevare la mancanza dei requisiti e presupposti per l'esercizio delle attività</t>
  </si>
  <si>
    <t>Inosservanza delle regole procedurali per i controlli nei termini sulle SCIA allo scopo di non far rilevare la mancanza dei requisiti e presupposti per l'esercizio delle attività
Dichiarazioni mendaci ovvero uso di falsa documentazione</t>
  </si>
  <si>
    <t>Disparità di trattamento nell'individuazione dei soggetti da controllare
Disomogeneità delle valutazioni e dei controlli con omissione di atti d’ufficio al fine di favorire soggetti predeterminati</t>
  </si>
  <si>
    <t>Disomogeneità delle valutazioni e dei controlli con omissione di atti d’ufficio al fine di favorire soggetti predeterminati</t>
  </si>
  <si>
    <t>Mancato rispetto dei termini di notifica</t>
  </si>
  <si>
    <t xml:space="preserve">
Motivazione generica e tautologica circa la sussistenza dei presupposti di legge per il conferimento di incarichi professionali allo scopo di agevolare soggetti particolari 
Previsioni di requisiti di accesso “personalizzati” e Inosservanza delle regole procedurali a garanzia della trasparenza e dell’imparzialità della selezione</t>
  </si>
  <si>
    <t>Mancata verifica di assenza di situazioni di conflitto di interesse</t>
  </si>
  <si>
    <t>Affidamento dell’incarico di P.O. in violazione delle disposizioni in materia di inconferibilità e incompatibilità ai sensi del D. Lgs. n.39/2013</t>
  </si>
  <si>
    <t>Mancata effettuazione delle verifiche sulla sussistenza dei requisiti richiesti</t>
  </si>
  <si>
    <t>Risarcimenti non dovuti o incrementati</t>
  </si>
  <si>
    <t>Non proporzionata ripartizione delle reciproche concessioni</t>
  </si>
  <si>
    <t>Scelta o maggior consumo del suolo finalizzati a procurare un indebito vantaggio ai destinatari del provvedimento
Disparità di trattamento tra diversi proprietari dei suoli</t>
  </si>
  <si>
    <t>Possibili asimmetrie informative grazie alle quali gruppi di interessi o privati proprietari vengono agevolati nella conoscenza e interpretazione dell’effettivo contenuto del piano adottato, con la possibilità di orientare e condizionare le scelte dall’esterno</t>
  </si>
  <si>
    <t>Accoglimento di osservazioni che risultino in contrasto con gli obiettivi generali di tutela e razionale assetto del territorio
Mancata coerenza con lo strumento urbanistico generale con conseguente uso improprio del suolo e delle risorse naturali</t>
  </si>
  <si>
    <t>Convenzione non sufficientemente dettagliata al fine di rendere non chiari e definiti gli obblighi assunti dal soggetto attuatore</t>
  </si>
  <si>
    <t>Non corretta commisurazione degli oneri dovuti in difetto o in eccesso al fine di favorire eventuali soggetti interessati</t>
  </si>
  <si>
    <t xml:space="preserve">Individuazione di un’opera come prioritaria, laddove essa, invece, sia a beneficio esclusivo o prevalente dell’operatore privato
Sovrastima del valore delle opere di urbanizzazione da realizzare a scomputo </t>
  </si>
  <si>
    <t>Errata determinazione della quantità di aree da cedere</t>
  </si>
  <si>
    <t>Elusione dei corretti rapporti tra spazi destinati agli insediamenti residenziali o produttivi e spazi a destinazione pubblica</t>
  </si>
  <si>
    <t>Realizzazione opere quantitativamente e qualitativamente di minor pregio rispetto a quanto dedotto in convenzione</t>
  </si>
  <si>
    <t>Sproporzione fra beneficio pubblico e privato</t>
  </si>
  <si>
    <t>Disomogeneità delle valutazioni
Non rispetto delle scadenze temporali
Non rispetto della cronologia nella presentazione delle istanze</t>
  </si>
  <si>
    <t>Dichiarazioni mendaci ovvero uso di falsa documentazione</t>
  </si>
  <si>
    <t>Istruttoria assegnata a personale dipendente in rapporto di contiguità con i professionisti o con aventi titolo al fine di orientare le decisioni edilizie</t>
  </si>
  <si>
    <t>Richiesta di integrazioni documentali effettuata al fine di ottenere indebiti vantaggi</t>
  </si>
  <si>
    <t>Errato calcolo del contributo di costruzione al fine di ottenere indebiti vantaggi</t>
  </si>
  <si>
    <t>Errata applicazione normativa in merito all’iscrizione cittadini stranieri e comunitari</t>
  </si>
  <si>
    <t>Ingiustificata dilazione dei tempi Riconosciuta emigrazione all’estero a non aventi titolo</t>
  </si>
  <si>
    <t>Rilascio a non aventi diritto o senza procedura di identificazione</t>
  </si>
  <si>
    <t>Mancata o scorretta applicazione dei requisiti</t>
  </si>
  <si>
    <t xml:space="preserve">Illegittima valutazione dei requisiti </t>
  </si>
  <si>
    <t xml:space="preserve">Ingiustificata dilazione dei tempi </t>
  </si>
  <si>
    <t>Rilevazioni non corrispondenti alla realtà dei fatti</t>
  </si>
  <si>
    <t>Indebito rilascio di certificazioni e mancata applicazione della normativa sull’imposta di bollo</t>
  </si>
  <si>
    <t>Mancata o scorretta applicazione normativa di riferimento</t>
  </si>
  <si>
    <t>Ingiustificata dilazione dei tempi
-----------------------------------------------------Illegittima valutazione dei requisiti</t>
  </si>
  <si>
    <t>Ingiustificata dilazione dei tempi
----------------------------------------------------Mancata o scorretta applicazione normativa di riferimento</t>
  </si>
  <si>
    <t>Ingiustificata dilazione dei tempi</t>
  </si>
  <si>
    <t>Ingiustificata dilazione dei tempi e mancata o scorretta applicazione normativa di riferimento</t>
  </si>
  <si>
    <t>Ingiustificata dilazione dei tempi
Mancata o scorretta applicazione normativa di riferimento</t>
  </si>
  <si>
    <t>Mancata o scorretta applicazione delle norme
Ingiustificata dilazione dei tempi</t>
  </si>
  <si>
    <t>Iscrizione di soggetto privo dei requisiti previsti dalla normativa</t>
  </si>
  <si>
    <t>Omesso controllo firme dei sottoscrittori di lista</t>
  </si>
  <si>
    <t>Omesso aggiornamento</t>
  </si>
  <si>
    <t>Omessa/falsa/ritardata registrazione del documento</t>
  </si>
  <si>
    <t xml:space="preserve">
Irritualità della convocazione 
Violazione norme procedurali</t>
  </si>
  <si>
    <t xml:space="preserve">
Verbalizzazione non corretta
Ritardata pubblicazione</t>
  </si>
  <si>
    <t>Scorretta applicazione della normativa 
Ingiustificata dilazione dei tempi</t>
  </si>
  <si>
    <t xml:space="preserve"> commercio su aree pubbliche</t>
  </si>
  <si>
    <t xml:space="preserve"> autorizzazione per trattenimenti pubblici, autorizzazioni per attrazioni viaggianti</t>
  </si>
  <si>
    <t>AMMINISTRATIVA</t>
  </si>
  <si>
    <t>Manifestazione di eventi corruttivi in passato nel processo/attività esaminata</t>
  </si>
  <si>
    <t>SINDACO</t>
  </si>
  <si>
    <t xml:space="preserve"> AMMINISTRATIVA</t>
  </si>
  <si>
    <t>TECNICA</t>
  </si>
  <si>
    <t xml:space="preserve"> AMMINISTRATIVA E TECNICA</t>
  </si>
  <si>
    <t>AMMINISTRATIVA E TECNICA</t>
  </si>
  <si>
    <t xml:space="preserve"> TECNICA</t>
  </si>
  <si>
    <t xml:space="preserve"> AMMINISTRATIVA </t>
  </si>
  <si>
    <t xml:space="preserve"> FINANZIARIA</t>
  </si>
  <si>
    <t>FINANZIARIA E TECNICA</t>
  </si>
  <si>
    <t>POLIZIA LOCALE</t>
  </si>
  <si>
    <t>AMMINISTRATIVA E FINANZIARIA</t>
  </si>
  <si>
    <t xml:space="preserve"> AMMINISTRATIVA E TECNICA </t>
  </si>
  <si>
    <t>AMMINISTRATIVA E SEGRETARIO</t>
  </si>
  <si>
    <t>SEGRETARIO E SINDACO</t>
  </si>
  <si>
    <t xml:space="preserve"> AMMINISTRIVA E FINANZIARIA</t>
  </si>
  <si>
    <t xml:space="preserve">AMMINISTRATIVA, FINANZIARIA E TECNICA </t>
  </si>
  <si>
    <t xml:space="preserve"> AMMINISTRATIVA, FINANZIARIA, TECNICA E POLIZIA LOCALE</t>
  </si>
  <si>
    <t xml:space="preserve"> FINANZIARIA, AMMINISTRATIVA, TECNICA E POLIZIA LOCALE</t>
  </si>
  <si>
    <t xml:space="preserve"> AMMINISTRATIVA, FINANZIARIA E TECNICA</t>
  </si>
  <si>
    <t xml:space="preserve"> AMMINISTRATIVA, FINANZIARIA  E TECNICA</t>
  </si>
  <si>
    <t>FINANZIARIA,  TECNICA E POLIZIA LOCALE</t>
  </si>
  <si>
    <t xml:space="preserve"> FINANZIARIA, TECNICA E POLIZIA LOCALE</t>
  </si>
  <si>
    <t>AMMINISTRATIVA, FINANZIARIA E TECNICA</t>
  </si>
  <si>
    <t>AMMINISTRATIVA,  FINANZIARIA E TECNICA</t>
  </si>
  <si>
    <t xml:space="preserve">  FINANZIARIA</t>
  </si>
  <si>
    <t>Dott.ssa Daniela Disca     Geom. Antonio Toffoli</t>
  </si>
  <si>
    <t xml:space="preserve">Dott.ssa Daniela Disca                           </t>
  </si>
  <si>
    <t xml:space="preserve">   Dott.ssa Daniela Disca     </t>
  </si>
  <si>
    <t xml:space="preserve"> Geom. Antonio Toffoli</t>
  </si>
  <si>
    <t xml:space="preserve">     Geom. Antonio Toffoli</t>
  </si>
  <si>
    <t xml:space="preserve">Dott.ssa Daniela Disca              </t>
  </si>
  <si>
    <t xml:space="preserve">Dott.ssa Daniela Disca                 </t>
  </si>
  <si>
    <t xml:space="preserve">Dott.ssa Daniela Disca               </t>
  </si>
  <si>
    <t xml:space="preserve">Dott.ssa Daniela Disca          </t>
  </si>
  <si>
    <t xml:space="preserve">Dott.ssa Daniela Disca                                 </t>
  </si>
  <si>
    <t xml:space="preserve">Dott.ssa Daniela Disca     Geom. Antonio Toffoli                                     </t>
  </si>
  <si>
    <t xml:space="preserve">Dott.ssa Daniela Disca     Geom. Antonio Toffoli                                       </t>
  </si>
  <si>
    <t xml:space="preserve">        Geom. Antonio Toffoli                                      </t>
  </si>
  <si>
    <t xml:space="preserve">      Geom. Antonio Toffoli                 </t>
  </si>
  <si>
    <t xml:space="preserve">    Geom. Antonio Toffoli                 </t>
  </si>
  <si>
    <t xml:space="preserve">     Geom. Antonio Toffoli                 </t>
  </si>
  <si>
    <t xml:space="preserve">Dott.ssa Daniela Disca                                                      </t>
  </si>
  <si>
    <t xml:space="preserve">Dott.ssa Daniela Disca                                                                   </t>
  </si>
  <si>
    <t xml:space="preserve">Dott.ssa Daniela Disca     Geom. Antonio Toffoli                                            </t>
  </si>
  <si>
    <t xml:space="preserve">Geom. Antonio Toffoli                                    </t>
  </si>
  <si>
    <t xml:space="preserve">     Geom. Antonio Toffoli                   </t>
  </si>
  <si>
    <t xml:space="preserve">     Geom. Antonio Toffoli                    </t>
  </si>
  <si>
    <t xml:space="preserve">    Geom. Antonio Toffoli                  </t>
  </si>
  <si>
    <t xml:space="preserve">    Geom. Antonio Toffoli                    </t>
  </si>
  <si>
    <t xml:space="preserve">Dott.ssa Daniela Disca                    </t>
  </si>
  <si>
    <t xml:space="preserve">Dott.ssa Daniela Disca                  </t>
  </si>
  <si>
    <t xml:space="preserve">Dott.ssa Daniela Disca         </t>
  </si>
  <si>
    <t xml:space="preserve">Dott.ssa Daniela Disca     Geom. Antonio Toffoli               </t>
  </si>
  <si>
    <t xml:space="preserve">Dott.ssa Daniela Disca                </t>
  </si>
  <si>
    <t xml:space="preserve">Dott.ssa Daniela Disca </t>
  </si>
  <si>
    <t xml:space="preserve">Dott.ssa Daniela Disca     Geom. Antonio Toffoli         </t>
  </si>
  <si>
    <t>Dott.ssa Daniela Disca                        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</si>
</sst>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rgb="FF000000"/>
      <name val="Calibri"/>
    </font>
    <font>
      <b/>
      <sz val="10"/>
      <name val="Calibri"/>
      <family val="2"/>
    </font>
    <font>
      <sz val="11"/>
      <name val="Calibri"/>
      <family val="2"/>
    </font>
    <font>
      <sz val="10"/>
      <name val="Calibri"/>
      <family val="2"/>
    </font>
    <font>
      <b/>
      <sz val="10"/>
      <name val="Calibri"/>
      <family val="2"/>
    </font>
    <font>
      <b/>
      <sz val="11"/>
      <name val="Calibri"/>
      <family val="2"/>
    </font>
    <font>
      <b/>
      <sz val="11"/>
      <color rgb="FF000000"/>
      <name val="Calibri"/>
      <family val="2"/>
    </font>
    <font>
      <sz val="11"/>
      <color rgb="FFFF0000"/>
      <name val="Calibri"/>
      <family val="2"/>
    </font>
    <font>
      <sz val="11"/>
      <color rgb="FF000000"/>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s>
  <cellStyleXfs count="1">
    <xf numFmtId="0" fontId="0" fillId="0" borderId="0"/>
  </cellStyleXfs>
  <cellXfs count="69">
    <xf numFmtId="0" fontId="0" fillId="0" borderId="0" xfId="0" applyFont="1" applyAlignment="1"/>
    <xf numFmtId="0" fontId="3" fillId="0" borderId="2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ont="1" applyFill="1" applyAlignment="1"/>
    <xf numFmtId="0" fontId="1" fillId="2" borderId="3"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7" fillId="0" borderId="24"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0" fillId="0" borderId="27" xfId="0" applyFont="1" applyBorder="1" applyAlignment="1">
      <alignment vertical="top" wrapText="1"/>
    </xf>
    <xf numFmtId="0" fontId="8" fillId="0" borderId="0" xfId="0" applyFont="1" applyAlignment="1">
      <alignment horizontal="justify" vertical="center"/>
    </xf>
    <xf numFmtId="0" fontId="8" fillId="0" borderId="0" xfId="0" applyFont="1" applyAlignment="1"/>
    <xf numFmtId="0" fontId="7" fillId="0" borderId="26" xfId="0" applyFont="1" applyBorder="1" applyAlignment="1">
      <alignment horizontal="center" vertical="center" wrapText="1"/>
    </xf>
    <xf numFmtId="0" fontId="3" fillId="3" borderId="0"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0" fillId="0" borderId="0" xfId="0" applyFill="1" applyAlignment="1"/>
    <xf numFmtId="2" fontId="3" fillId="0" borderId="22" xfId="0" applyNumberFormat="1" applyFont="1" applyFill="1" applyBorder="1" applyAlignment="1" applyProtection="1">
      <alignment horizontal="center" vertical="center" wrapText="1"/>
    </xf>
    <xf numFmtId="0" fontId="0" fillId="0" borderId="0" xfId="0" applyFont="1" applyFill="1" applyAlignment="1" applyProtection="1">
      <protection locked="0"/>
    </xf>
    <xf numFmtId="0" fontId="1" fillId="2" borderId="3" xfId="0" applyFont="1" applyFill="1" applyBorder="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3" fillId="3" borderId="11"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20" xfId="0" applyFont="1" applyFill="1" applyBorder="1" applyAlignment="1" applyProtection="1">
      <alignment horizontal="center" vertical="center" wrapText="1"/>
      <protection locked="0"/>
    </xf>
    <xf numFmtId="2" fontId="3" fillId="0" borderId="20" xfId="0" applyNumberFormat="1" applyFont="1" applyFill="1" applyBorder="1" applyAlignment="1" applyProtection="1">
      <alignment horizontal="center" vertical="center" wrapText="1"/>
      <protection locked="0"/>
    </xf>
    <xf numFmtId="0" fontId="3" fillId="0" borderId="21" xfId="0" applyFont="1" applyFill="1" applyBorder="1" applyAlignment="1" applyProtection="1">
      <alignment horizontal="center" vertical="center" wrapText="1"/>
      <protection locked="0"/>
    </xf>
    <xf numFmtId="2" fontId="3" fillId="0" borderId="22" xfId="0" applyNumberFormat="1" applyFont="1" applyFill="1" applyBorder="1" applyAlignment="1" applyProtection="1">
      <alignment horizontal="center" vertical="center" wrapText="1"/>
      <protection locked="0"/>
    </xf>
    <xf numFmtId="0" fontId="6" fillId="0" borderId="0" xfId="0" applyFont="1" applyFill="1" applyAlignment="1" applyProtection="1">
      <protection locked="0"/>
    </xf>
    <xf numFmtId="2" fontId="3" fillId="0" borderId="20" xfId="0" applyNumberFormat="1"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20" xfId="0" applyNumberFormat="1" applyFont="1" applyFill="1" applyBorder="1" applyAlignment="1" applyProtection="1">
      <alignment horizontal="center" vertical="center" wrapText="1"/>
    </xf>
    <xf numFmtId="0" fontId="6" fillId="4" borderId="23" xfId="0" applyFont="1" applyFill="1" applyBorder="1" applyAlignment="1" applyProtection="1">
      <alignment horizontal="center"/>
      <protection locked="0"/>
    </xf>
    <xf numFmtId="0" fontId="3" fillId="0" borderId="13" xfId="0" applyFont="1" applyFill="1" applyBorder="1" applyAlignment="1" applyProtection="1">
      <alignment horizontal="center" vertical="center" wrapText="1"/>
      <protection locked="0"/>
    </xf>
    <xf numFmtId="0" fontId="2" fillId="0" borderId="16" xfId="0" applyFont="1" applyFill="1" applyBorder="1" applyProtection="1">
      <protection locked="0"/>
    </xf>
    <xf numFmtId="0" fontId="2" fillId="0" borderId="17" xfId="0" applyFont="1" applyFill="1" applyBorder="1" applyProtection="1">
      <protection locked="0"/>
    </xf>
    <xf numFmtId="0" fontId="4" fillId="0" borderId="9" xfId="0" applyFont="1" applyFill="1" applyBorder="1" applyAlignment="1" applyProtection="1">
      <alignment horizontal="center" vertical="center" wrapText="1"/>
      <protection locked="0"/>
    </xf>
    <xf numFmtId="0" fontId="5" fillId="0" borderId="14" xfId="0" applyFont="1" applyFill="1" applyBorder="1" applyProtection="1">
      <protection locked="0"/>
    </xf>
    <xf numFmtId="0" fontId="5" fillId="0" borderId="18" xfId="0" applyFont="1" applyFill="1" applyBorder="1" applyProtection="1">
      <protection locked="0"/>
    </xf>
    <xf numFmtId="0" fontId="2" fillId="0" borderId="10" xfId="0" applyFont="1" applyFill="1" applyBorder="1" applyAlignment="1" applyProtection="1">
      <alignment horizontal="center" vertical="center" wrapText="1"/>
      <protection locked="0"/>
    </xf>
    <xf numFmtId="0" fontId="2" fillId="0" borderId="15" xfId="0" applyFont="1" applyFill="1" applyBorder="1" applyProtection="1">
      <protection locked="0"/>
    </xf>
    <xf numFmtId="0" fontId="2" fillId="0" borderId="19" xfId="0" applyFont="1" applyFill="1" applyBorder="1" applyProtection="1">
      <protection locked="0"/>
    </xf>
    <xf numFmtId="0" fontId="3" fillId="0" borderId="10" xfId="0" applyFont="1" applyFill="1" applyBorder="1" applyAlignment="1" applyProtection="1">
      <alignment horizontal="center" vertical="center" wrapText="1"/>
      <protection locked="0"/>
    </xf>
    <xf numFmtId="0" fontId="0" fillId="0" borderId="15" xfId="0" applyFont="1" applyBorder="1" applyAlignment="1" applyProtection="1">
      <alignment horizontal="center" vertical="center" wrapText="1"/>
      <protection locked="0"/>
    </xf>
    <xf numFmtId="0" fontId="0" fillId="0" borderId="19" xfId="0" applyFont="1" applyBorder="1" applyAlignment="1" applyProtection="1">
      <alignment horizontal="center" vertical="center" wrapText="1"/>
      <protection locked="0"/>
    </xf>
    <xf numFmtId="0" fontId="3" fillId="0" borderId="10" xfId="0" applyFont="1" applyFill="1" applyBorder="1" applyAlignment="1">
      <alignment horizontal="center" vertical="center" wrapText="1"/>
    </xf>
    <xf numFmtId="0" fontId="2" fillId="0" borderId="15" xfId="0" applyFont="1" applyFill="1" applyBorder="1"/>
    <xf numFmtId="0" fontId="2" fillId="0" borderId="19" xfId="0" applyFont="1" applyFill="1" applyBorder="1"/>
    <xf numFmtId="0" fontId="2" fillId="0" borderId="15" xfId="0" applyFont="1" applyFill="1" applyBorder="1" applyAlignment="1">
      <alignment vertical="center"/>
    </xf>
    <xf numFmtId="0" fontId="2" fillId="0" borderId="19" xfId="0" applyFont="1" applyFill="1" applyBorder="1" applyAlignment="1">
      <alignment vertical="center"/>
    </xf>
    <xf numFmtId="0" fontId="3" fillId="0" borderId="15" xfId="0" applyFont="1" applyFill="1" applyBorder="1" applyAlignment="1" applyProtection="1">
      <alignment horizontal="center" vertical="center" wrapText="1"/>
      <protection locked="0"/>
    </xf>
    <xf numFmtId="0" fontId="3" fillId="0" borderId="19"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2" fillId="2" borderId="2" xfId="0" applyFont="1" applyFill="1" applyBorder="1" applyProtection="1">
      <protection locked="0"/>
    </xf>
    <xf numFmtId="0" fontId="2" fillId="2" borderId="4" xfId="0" applyFont="1" applyFill="1" applyBorder="1" applyProtection="1">
      <protection locked="0"/>
    </xf>
    <xf numFmtId="0" fontId="1" fillId="2" borderId="5" xfId="0" applyFont="1" applyFill="1" applyBorder="1" applyAlignment="1" applyProtection="1">
      <alignment horizontal="center" vertical="center" wrapText="1"/>
      <protection locked="0"/>
    </xf>
    <xf numFmtId="0" fontId="2" fillId="2" borderId="8" xfId="0" applyFont="1" applyFill="1" applyBorder="1" applyProtection="1">
      <protection locked="0"/>
    </xf>
    <xf numFmtId="0" fontId="1" fillId="2" borderId="6" xfId="0" applyFont="1" applyFill="1" applyBorder="1" applyAlignment="1" applyProtection="1">
      <alignment horizontal="center" vertical="center" wrapText="1"/>
      <protection locked="0"/>
    </xf>
    <xf numFmtId="0" fontId="2" fillId="2" borderId="7" xfId="0" applyFont="1" applyFill="1" applyBorder="1" applyProtection="1">
      <protection locked="0"/>
    </xf>
    <xf numFmtId="0" fontId="1" fillId="2" borderId="1" xfId="0" applyFont="1" applyFill="1" applyBorder="1" applyAlignment="1">
      <alignment horizontal="center" vertical="center" wrapText="1"/>
    </xf>
    <xf numFmtId="0" fontId="2" fillId="2" borderId="4" xfId="0" applyFont="1" applyFill="1" applyBorder="1"/>
    <xf numFmtId="0" fontId="2" fillId="2" borderId="2" xfId="0" applyFont="1" applyFill="1" applyBorder="1"/>
    <xf numFmtId="0" fontId="7" fillId="0" borderId="29" xfId="0" applyFont="1" applyBorder="1" applyAlignment="1">
      <alignment horizontal="center" vertical="center" wrapText="1"/>
    </xf>
    <xf numFmtId="0" fontId="7" fillId="0" borderId="26" xfId="0" applyFont="1" applyBorder="1" applyAlignment="1">
      <alignment horizontal="center" vertical="center" wrapText="1"/>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725"/>
  <sheetViews>
    <sheetView tabSelected="1" view="pageLayout" topLeftCell="A721" zoomScale="81" zoomScaleNormal="80" zoomScaleSheetLayoutView="80" zoomScalePageLayoutView="81" workbookViewId="0">
      <selection activeCell="D726" sqref="D726"/>
    </sheetView>
  </sheetViews>
  <sheetFormatPr defaultColWidth="15.140625" defaultRowHeight="15" x14ac:dyDescent="0.25"/>
  <cols>
    <col min="1" max="1" width="4.42578125" style="33" customWidth="1"/>
    <col min="2" max="2" width="54.85546875" style="19" bestFit="1" customWidth="1"/>
    <col min="3" max="3" width="16.140625" style="19" customWidth="1"/>
    <col min="4" max="4" width="22" style="19" customWidth="1"/>
    <col min="5" max="5" width="29.7109375" style="3" customWidth="1"/>
    <col min="6" max="6" width="22.42578125" style="19" customWidth="1"/>
    <col min="7" max="7" width="10" style="19" customWidth="1"/>
    <col min="8" max="8" width="22.42578125" style="19" customWidth="1"/>
    <col min="9" max="9" width="9.7109375" style="19" customWidth="1"/>
    <col min="10" max="10" width="13.140625" style="19" customWidth="1"/>
    <col min="11" max="12" width="8" style="19" customWidth="1"/>
    <col min="13" max="18" width="7.7109375" style="19" customWidth="1"/>
    <col min="19" max="23" width="7" style="19" customWidth="1"/>
    <col min="24" max="16384" width="15.140625" style="19"/>
  </cols>
  <sheetData>
    <row r="1" spans="1:23" x14ac:dyDescent="0.25">
      <c r="A1" s="37" t="s">
        <v>20</v>
      </c>
      <c r="B1" s="37"/>
      <c r="C1" s="37"/>
      <c r="D1" s="37"/>
      <c r="E1" s="37"/>
      <c r="F1" s="37"/>
      <c r="G1" s="37"/>
      <c r="H1" s="37"/>
      <c r="I1" s="37"/>
      <c r="J1" s="37"/>
    </row>
    <row r="2" spans="1:23" ht="25.5" x14ac:dyDescent="0.25">
      <c r="A2" s="57" t="s">
        <v>6</v>
      </c>
      <c r="B2" s="58"/>
      <c r="C2" s="20" t="s">
        <v>0</v>
      </c>
      <c r="D2" s="20" t="s">
        <v>5</v>
      </c>
      <c r="E2" s="4" t="s">
        <v>138</v>
      </c>
      <c r="F2" s="57" t="s">
        <v>7</v>
      </c>
      <c r="G2" s="59"/>
      <c r="H2" s="59"/>
      <c r="I2" s="58"/>
      <c r="J2" s="60" t="s">
        <v>1</v>
      </c>
      <c r="K2" s="21"/>
      <c r="L2" s="21"/>
      <c r="M2" s="21"/>
      <c r="N2" s="21"/>
      <c r="O2" s="21"/>
      <c r="P2" s="21"/>
      <c r="Q2" s="21"/>
      <c r="R2" s="21"/>
      <c r="S2" s="21"/>
      <c r="T2" s="21"/>
      <c r="U2" s="21"/>
      <c r="V2" s="21"/>
      <c r="W2" s="21"/>
    </row>
    <row r="3" spans="1:23" ht="15.75" thickBot="1" x14ac:dyDescent="0.3">
      <c r="A3" s="22"/>
      <c r="B3" s="23"/>
      <c r="C3" s="23"/>
      <c r="D3" s="23"/>
      <c r="E3" s="16"/>
      <c r="F3" s="62" t="s">
        <v>8</v>
      </c>
      <c r="G3" s="63"/>
      <c r="H3" s="62" t="s">
        <v>10</v>
      </c>
      <c r="I3" s="63"/>
      <c r="J3" s="61"/>
      <c r="K3" s="21"/>
      <c r="L3" s="21"/>
      <c r="M3" s="21"/>
      <c r="N3" s="21"/>
      <c r="O3" s="21"/>
      <c r="P3" s="21"/>
      <c r="Q3" s="21"/>
      <c r="R3" s="21"/>
      <c r="S3" s="21"/>
      <c r="T3" s="21"/>
      <c r="U3" s="21"/>
      <c r="V3" s="21"/>
      <c r="W3" s="21"/>
    </row>
    <row r="4" spans="1:23" ht="60" customHeight="1" x14ac:dyDescent="0.25">
      <c r="A4" s="41">
        <v>1</v>
      </c>
      <c r="B4" s="44" t="s">
        <v>97</v>
      </c>
      <c r="C4" s="47" t="s">
        <v>247</v>
      </c>
      <c r="D4" s="47" t="s">
        <v>250</v>
      </c>
      <c r="E4" s="50" t="s">
        <v>139</v>
      </c>
      <c r="F4" s="24" t="s">
        <v>136</v>
      </c>
      <c r="G4" s="25"/>
      <c r="H4" s="24" t="s">
        <v>137</v>
      </c>
      <c r="I4" s="26"/>
      <c r="J4" s="38"/>
      <c r="K4" s="21"/>
      <c r="L4" s="21"/>
      <c r="M4" s="21"/>
      <c r="N4" s="21"/>
      <c r="O4" s="21"/>
      <c r="P4" s="21"/>
      <c r="Q4" s="21"/>
      <c r="R4" s="21"/>
      <c r="S4" s="21"/>
      <c r="T4" s="21"/>
      <c r="U4" s="21"/>
      <c r="V4" s="21"/>
      <c r="W4" s="21"/>
    </row>
    <row r="5" spans="1:23" ht="60" customHeight="1" x14ac:dyDescent="0.25">
      <c r="A5" s="42"/>
      <c r="B5" s="45"/>
      <c r="C5" s="45"/>
      <c r="D5" s="48"/>
      <c r="E5" s="51"/>
      <c r="F5" s="27" t="s">
        <v>12</v>
      </c>
      <c r="G5" s="27" t="s">
        <v>117</v>
      </c>
      <c r="H5" s="27" t="s">
        <v>17</v>
      </c>
      <c r="I5" s="27" t="s">
        <v>118</v>
      </c>
      <c r="J5" s="39"/>
      <c r="K5" s="21"/>
      <c r="L5" s="21"/>
      <c r="M5" s="21"/>
      <c r="N5" s="21"/>
      <c r="O5" s="21"/>
      <c r="P5" s="21"/>
      <c r="Q5" s="21"/>
      <c r="R5" s="21"/>
      <c r="S5" s="21"/>
      <c r="T5" s="21"/>
      <c r="U5" s="21"/>
      <c r="V5" s="21"/>
      <c r="W5" s="21"/>
    </row>
    <row r="6" spans="1:23" ht="60" customHeight="1" x14ac:dyDescent="0.25">
      <c r="A6" s="42"/>
      <c r="B6" s="45"/>
      <c r="C6" s="45"/>
      <c r="D6" s="48"/>
      <c r="E6" s="51"/>
      <c r="F6" s="27" t="s">
        <v>13</v>
      </c>
      <c r="G6" s="27" t="s">
        <v>118</v>
      </c>
      <c r="H6" s="27" t="s">
        <v>18</v>
      </c>
      <c r="I6" s="27" t="s">
        <v>118</v>
      </c>
      <c r="J6" s="39"/>
      <c r="K6" s="21"/>
      <c r="L6" s="21"/>
      <c r="M6" s="21"/>
      <c r="N6" s="21"/>
      <c r="O6" s="21"/>
      <c r="P6" s="21"/>
      <c r="Q6" s="21"/>
      <c r="R6" s="21"/>
      <c r="S6" s="21"/>
      <c r="T6" s="21"/>
      <c r="U6" s="21"/>
      <c r="V6" s="21"/>
      <c r="W6" s="21"/>
    </row>
    <row r="7" spans="1:23" ht="60" customHeight="1" x14ac:dyDescent="0.25">
      <c r="A7" s="42"/>
      <c r="B7" s="45"/>
      <c r="C7" s="45"/>
      <c r="D7" s="48"/>
      <c r="E7" s="51"/>
      <c r="F7" s="27" t="s">
        <v>2</v>
      </c>
      <c r="G7" s="27" t="s">
        <v>118</v>
      </c>
      <c r="H7" s="27" t="s">
        <v>224</v>
      </c>
      <c r="I7" s="27" t="s">
        <v>118</v>
      </c>
      <c r="J7" s="39"/>
      <c r="K7" s="21"/>
      <c r="L7" s="21"/>
      <c r="M7" s="21"/>
      <c r="N7" s="21"/>
      <c r="O7" s="21"/>
      <c r="P7" s="21"/>
      <c r="Q7" s="21" t="s">
        <v>135</v>
      </c>
      <c r="R7" s="21"/>
      <c r="S7" s="21"/>
      <c r="T7" s="21"/>
      <c r="U7" s="21"/>
      <c r="V7" s="21"/>
      <c r="W7" s="21"/>
    </row>
    <row r="8" spans="1:23" ht="60" customHeight="1" x14ac:dyDescent="0.25">
      <c r="A8" s="42"/>
      <c r="B8" s="45"/>
      <c r="C8" s="45"/>
      <c r="D8" s="48"/>
      <c r="E8" s="51"/>
      <c r="F8" s="27" t="s">
        <v>14</v>
      </c>
      <c r="G8" s="27" t="s">
        <v>117</v>
      </c>
      <c r="H8" s="27" t="s">
        <v>3</v>
      </c>
      <c r="I8" s="27" t="s">
        <v>118</v>
      </c>
      <c r="J8" s="39"/>
      <c r="K8" s="21"/>
      <c r="L8" s="21"/>
      <c r="M8" s="21"/>
      <c r="N8" s="21"/>
      <c r="O8" s="21"/>
      <c r="P8" s="21"/>
      <c r="Q8" s="21"/>
      <c r="R8" s="21"/>
      <c r="S8" s="21"/>
      <c r="T8" s="21"/>
      <c r="U8" s="21"/>
      <c r="V8" s="21"/>
      <c r="W8" s="21"/>
    </row>
    <row r="9" spans="1:23" ht="60" customHeight="1" x14ac:dyDescent="0.25">
      <c r="A9" s="42"/>
      <c r="B9" s="45"/>
      <c r="C9" s="45"/>
      <c r="D9" s="48"/>
      <c r="E9" s="51"/>
      <c r="F9" s="27" t="s">
        <v>15</v>
      </c>
      <c r="G9" s="27" t="s">
        <v>118</v>
      </c>
      <c r="H9" s="27"/>
      <c r="I9" s="28"/>
      <c r="J9" s="39"/>
      <c r="K9" s="21"/>
      <c r="L9" s="21"/>
      <c r="M9" s="21"/>
      <c r="N9" s="21"/>
      <c r="O9" s="21"/>
      <c r="P9" s="21"/>
      <c r="Q9" s="21"/>
      <c r="R9" s="21"/>
      <c r="S9" s="21"/>
      <c r="T9" s="21"/>
      <c r="U9" s="21"/>
      <c r="V9" s="21"/>
      <c r="W9" s="21"/>
    </row>
    <row r="10" spans="1:23" ht="60" customHeight="1" x14ac:dyDescent="0.25">
      <c r="A10" s="42"/>
      <c r="B10" s="45"/>
      <c r="C10" s="45"/>
      <c r="D10" s="48"/>
      <c r="E10" s="51"/>
      <c r="F10" s="27" t="s">
        <v>16</v>
      </c>
      <c r="G10" s="27" t="s">
        <v>118</v>
      </c>
      <c r="H10" s="27"/>
      <c r="I10" s="28"/>
      <c r="J10" s="40"/>
      <c r="K10" s="21"/>
      <c r="L10" s="21"/>
      <c r="M10" s="21"/>
      <c r="N10" s="21"/>
      <c r="O10" s="21"/>
      <c r="P10" s="21"/>
      <c r="Q10" s="21"/>
      <c r="R10" s="21"/>
      <c r="S10" s="21"/>
      <c r="T10" s="21"/>
      <c r="U10" s="21"/>
      <c r="V10" s="21"/>
      <c r="W10" s="21"/>
    </row>
    <row r="11" spans="1:23" ht="60" customHeight="1" thickBot="1" x14ac:dyDescent="0.3">
      <c r="A11" s="43"/>
      <c r="B11" s="46"/>
      <c r="C11" s="46"/>
      <c r="D11" s="49"/>
      <c r="E11" s="52"/>
      <c r="F11" s="29" t="s">
        <v>4</v>
      </c>
      <c r="G11" s="34" t="str">
        <f>+Calcolo!B10</f>
        <v>Medio</v>
      </c>
      <c r="H11" s="29" t="s">
        <v>4</v>
      </c>
      <c r="I11" s="35" t="str">
        <f>+Calcolo!C10</f>
        <v>Medio</v>
      </c>
      <c r="J11" s="18" t="str">
        <f>+Calcolo!C12</f>
        <v>MEDIO</v>
      </c>
      <c r="K11" s="21"/>
      <c r="L11" s="21"/>
      <c r="M11" s="21"/>
      <c r="N11" s="21"/>
      <c r="O11" s="21"/>
      <c r="P11" s="21"/>
      <c r="Q11" s="21"/>
      <c r="R11" s="21"/>
      <c r="S11" s="21"/>
      <c r="T11" s="21"/>
      <c r="U11" s="21"/>
      <c r="V11" s="21"/>
      <c r="W11" s="21"/>
    </row>
    <row r="12" spans="1:23" ht="60" customHeight="1" x14ac:dyDescent="0.25">
      <c r="A12" s="41">
        <v>2</v>
      </c>
      <c r="B12" s="44" t="s">
        <v>22</v>
      </c>
      <c r="C12" s="47" t="s">
        <v>235</v>
      </c>
      <c r="D12" s="47" t="s">
        <v>251</v>
      </c>
      <c r="E12" s="50" t="s">
        <v>140</v>
      </c>
      <c r="F12" s="24" t="s">
        <v>136</v>
      </c>
      <c r="G12" s="25"/>
      <c r="H12" s="24" t="s">
        <v>137</v>
      </c>
      <c r="I12" s="26"/>
      <c r="J12" s="38"/>
      <c r="K12" s="21"/>
      <c r="L12" s="21"/>
      <c r="M12" s="21"/>
      <c r="N12" s="21"/>
      <c r="O12" s="21"/>
      <c r="P12" s="21"/>
      <c r="Q12" s="21"/>
      <c r="R12" s="21"/>
      <c r="S12" s="21"/>
      <c r="T12" s="21"/>
      <c r="U12" s="21"/>
      <c r="V12" s="21"/>
      <c r="W12" s="21"/>
    </row>
    <row r="13" spans="1:23" ht="60" customHeight="1" x14ac:dyDescent="0.25">
      <c r="A13" s="42"/>
      <c r="B13" s="45"/>
      <c r="C13" s="45"/>
      <c r="D13" s="48"/>
      <c r="E13" s="51"/>
      <c r="F13" s="27" t="s">
        <v>12</v>
      </c>
      <c r="G13" s="27" t="s">
        <v>117</v>
      </c>
      <c r="H13" s="27" t="s">
        <v>17</v>
      </c>
      <c r="I13" s="27" t="s">
        <v>118</v>
      </c>
      <c r="J13" s="39"/>
      <c r="K13" s="21"/>
      <c r="L13" s="21"/>
      <c r="M13" s="21"/>
      <c r="N13" s="21"/>
      <c r="O13" s="21"/>
      <c r="P13" s="21"/>
      <c r="Q13" s="21"/>
      <c r="R13" s="21"/>
      <c r="S13" s="21"/>
      <c r="T13" s="21"/>
      <c r="U13" s="21"/>
      <c r="V13" s="21"/>
      <c r="W13" s="21"/>
    </row>
    <row r="14" spans="1:23" ht="60" customHeight="1" x14ac:dyDescent="0.25">
      <c r="A14" s="42"/>
      <c r="B14" s="45"/>
      <c r="C14" s="45"/>
      <c r="D14" s="48"/>
      <c r="E14" s="51"/>
      <c r="F14" s="27" t="s">
        <v>13</v>
      </c>
      <c r="G14" s="27" t="s">
        <v>119</v>
      </c>
      <c r="H14" s="27" t="s">
        <v>18</v>
      </c>
      <c r="I14" s="27" t="s">
        <v>119</v>
      </c>
      <c r="J14" s="39"/>
      <c r="K14" s="21"/>
      <c r="L14" s="21"/>
      <c r="M14" s="21"/>
      <c r="N14" s="21"/>
      <c r="O14" s="21"/>
      <c r="P14" s="21"/>
      <c r="Q14" s="21"/>
      <c r="R14" s="21"/>
      <c r="S14" s="21"/>
      <c r="T14" s="21"/>
      <c r="U14" s="21"/>
      <c r="V14" s="21"/>
      <c r="W14" s="21"/>
    </row>
    <row r="15" spans="1:23" ht="60" customHeight="1" x14ac:dyDescent="0.25">
      <c r="A15" s="42"/>
      <c r="B15" s="45"/>
      <c r="C15" s="45"/>
      <c r="D15" s="48"/>
      <c r="E15" s="51"/>
      <c r="F15" s="27" t="s">
        <v>2</v>
      </c>
      <c r="G15" s="27" t="s">
        <v>117</v>
      </c>
      <c r="H15" s="27" t="s">
        <v>19</v>
      </c>
      <c r="I15" s="27" t="s">
        <v>119</v>
      </c>
      <c r="J15" s="39"/>
      <c r="K15" s="21"/>
      <c r="L15" s="21"/>
      <c r="M15" s="21"/>
      <c r="N15" s="21"/>
      <c r="O15" s="21"/>
      <c r="P15" s="21"/>
      <c r="Q15" s="21"/>
      <c r="R15" s="21"/>
      <c r="S15" s="21"/>
      <c r="T15" s="21"/>
      <c r="U15" s="21"/>
      <c r="V15" s="21"/>
      <c r="W15" s="21"/>
    </row>
    <row r="16" spans="1:23" ht="60" customHeight="1" x14ac:dyDescent="0.25">
      <c r="A16" s="42"/>
      <c r="B16" s="45"/>
      <c r="C16" s="45"/>
      <c r="D16" s="48"/>
      <c r="E16" s="51"/>
      <c r="F16" s="27" t="s">
        <v>14</v>
      </c>
      <c r="G16" s="27" t="s">
        <v>117</v>
      </c>
      <c r="H16" s="27" t="s">
        <v>3</v>
      </c>
      <c r="I16" s="27" t="s">
        <v>117</v>
      </c>
      <c r="J16" s="39"/>
      <c r="K16" s="21"/>
      <c r="L16" s="21"/>
      <c r="M16" s="21"/>
      <c r="N16" s="21"/>
      <c r="O16" s="21"/>
      <c r="P16" s="21"/>
      <c r="Q16" s="21"/>
      <c r="R16" s="21"/>
      <c r="S16" s="21"/>
      <c r="T16" s="21"/>
      <c r="U16" s="21"/>
      <c r="V16" s="21"/>
      <c r="W16" s="21"/>
    </row>
    <row r="17" spans="1:23" ht="60" customHeight="1" x14ac:dyDescent="0.25">
      <c r="A17" s="42"/>
      <c r="B17" s="45"/>
      <c r="C17" s="45"/>
      <c r="D17" s="48"/>
      <c r="E17" s="51"/>
      <c r="F17" s="27" t="s">
        <v>15</v>
      </c>
      <c r="G17" s="27" t="s">
        <v>118</v>
      </c>
      <c r="H17" s="27"/>
      <c r="I17" s="28"/>
      <c r="J17" s="39"/>
      <c r="K17" s="21"/>
      <c r="L17" s="21"/>
      <c r="M17" s="21"/>
      <c r="N17" s="21"/>
      <c r="O17" s="21"/>
      <c r="P17" s="21"/>
      <c r="Q17" s="21"/>
      <c r="R17" s="21"/>
      <c r="S17" s="21"/>
      <c r="T17" s="21"/>
      <c r="U17" s="21"/>
      <c r="V17" s="21"/>
      <c r="W17" s="21"/>
    </row>
    <row r="18" spans="1:23" ht="60" customHeight="1" x14ac:dyDescent="0.25">
      <c r="A18" s="42"/>
      <c r="B18" s="45"/>
      <c r="C18" s="45"/>
      <c r="D18" s="48"/>
      <c r="E18" s="51"/>
      <c r="F18" s="27" t="s">
        <v>16</v>
      </c>
      <c r="G18" s="27" t="s">
        <v>118</v>
      </c>
      <c r="H18" s="27"/>
      <c r="I18" s="28"/>
      <c r="J18" s="40"/>
      <c r="K18" s="21"/>
      <c r="L18" s="21"/>
      <c r="M18" s="21"/>
      <c r="N18" s="21"/>
      <c r="O18" s="21"/>
      <c r="P18" s="21"/>
      <c r="Q18" s="21"/>
      <c r="R18" s="21"/>
      <c r="S18" s="21"/>
      <c r="T18" s="21"/>
      <c r="U18" s="21"/>
      <c r="V18" s="21"/>
      <c r="W18" s="21"/>
    </row>
    <row r="19" spans="1:23" ht="60" customHeight="1" thickBot="1" x14ac:dyDescent="0.3">
      <c r="A19" s="43"/>
      <c r="B19" s="46"/>
      <c r="C19" s="46"/>
      <c r="D19" s="49"/>
      <c r="E19" s="52"/>
      <c r="F19" s="29" t="s">
        <v>4</v>
      </c>
      <c r="G19" s="34" t="str">
        <f>+Calcolo!B19</f>
        <v>Alto</v>
      </c>
      <c r="H19" s="29" t="s">
        <v>4</v>
      </c>
      <c r="I19" s="35" t="str">
        <f>+Calcolo!C19</f>
        <v>Basso</v>
      </c>
      <c r="J19" s="18" t="str">
        <f>+Calcolo!C21</f>
        <v>MEDIO</v>
      </c>
      <c r="K19" s="21"/>
      <c r="L19" s="21"/>
      <c r="M19" s="21"/>
      <c r="N19" s="21"/>
      <c r="O19" s="21"/>
      <c r="P19" s="21"/>
      <c r="Q19" s="21"/>
      <c r="R19" s="21"/>
      <c r="S19" s="21"/>
      <c r="T19" s="21"/>
      <c r="U19" s="21"/>
      <c r="V19" s="21"/>
      <c r="W19" s="21"/>
    </row>
    <row r="20" spans="1:23" ht="60" customHeight="1" x14ac:dyDescent="0.25">
      <c r="A20" s="41">
        <v>3</v>
      </c>
      <c r="B20" s="44" t="s">
        <v>98</v>
      </c>
      <c r="C20" s="47" t="s">
        <v>235</v>
      </c>
      <c r="D20" s="47" t="s">
        <v>252</v>
      </c>
      <c r="E20" s="50" t="s">
        <v>141</v>
      </c>
      <c r="F20" s="24" t="s">
        <v>136</v>
      </c>
      <c r="G20" s="25"/>
      <c r="H20" s="24" t="s">
        <v>137</v>
      </c>
      <c r="I20" s="26"/>
      <c r="J20" s="38"/>
      <c r="K20" s="21"/>
      <c r="L20" s="21"/>
      <c r="M20" s="21"/>
      <c r="N20" s="21"/>
      <c r="O20" s="21"/>
      <c r="P20" s="21"/>
      <c r="Q20" s="21"/>
      <c r="R20" s="21"/>
      <c r="S20" s="21"/>
      <c r="T20" s="21"/>
      <c r="U20" s="21"/>
      <c r="V20" s="21"/>
      <c r="W20" s="21"/>
    </row>
    <row r="21" spans="1:23" ht="60" customHeight="1" x14ac:dyDescent="0.25">
      <c r="A21" s="42"/>
      <c r="B21" s="45"/>
      <c r="C21" s="45"/>
      <c r="D21" s="48"/>
      <c r="E21" s="51"/>
      <c r="F21" s="27" t="s">
        <v>12</v>
      </c>
      <c r="G21" s="27" t="s">
        <v>117</v>
      </c>
      <c r="H21" s="27" t="s">
        <v>17</v>
      </c>
      <c r="I21" s="27" t="s">
        <v>118</v>
      </c>
      <c r="J21" s="39"/>
      <c r="K21" s="21"/>
      <c r="L21" s="21"/>
      <c r="M21" s="21"/>
      <c r="N21" s="21"/>
      <c r="O21" s="21"/>
      <c r="P21" s="21"/>
      <c r="Q21" s="21"/>
      <c r="R21" s="21"/>
      <c r="S21" s="21"/>
      <c r="T21" s="21"/>
      <c r="U21" s="21"/>
      <c r="V21" s="21"/>
      <c r="W21" s="21"/>
    </row>
    <row r="22" spans="1:23" ht="60" customHeight="1" x14ac:dyDescent="0.25">
      <c r="A22" s="42"/>
      <c r="B22" s="45"/>
      <c r="C22" s="45"/>
      <c r="D22" s="48"/>
      <c r="E22" s="51"/>
      <c r="F22" s="27" t="s">
        <v>13</v>
      </c>
      <c r="G22" s="27" t="s">
        <v>119</v>
      </c>
      <c r="H22" s="27" t="s">
        <v>18</v>
      </c>
      <c r="I22" s="27" t="s">
        <v>119</v>
      </c>
      <c r="J22" s="39"/>
      <c r="K22" s="21"/>
      <c r="L22" s="21"/>
      <c r="M22" s="21"/>
      <c r="N22" s="21"/>
      <c r="O22" s="21"/>
      <c r="P22" s="21"/>
      <c r="Q22" s="21"/>
      <c r="R22" s="21"/>
      <c r="S22" s="21"/>
      <c r="T22" s="21"/>
      <c r="U22" s="21"/>
      <c r="V22" s="21"/>
      <c r="W22" s="21"/>
    </row>
    <row r="23" spans="1:23" ht="60" customHeight="1" x14ac:dyDescent="0.25">
      <c r="A23" s="42"/>
      <c r="B23" s="45"/>
      <c r="C23" s="45"/>
      <c r="D23" s="48"/>
      <c r="E23" s="51"/>
      <c r="F23" s="27" t="s">
        <v>2</v>
      </c>
      <c r="G23" s="27" t="s">
        <v>117</v>
      </c>
      <c r="H23" s="27" t="s">
        <v>19</v>
      </c>
      <c r="I23" s="27" t="s">
        <v>119</v>
      </c>
      <c r="J23" s="39"/>
      <c r="K23" s="21"/>
      <c r="L23" s="21"/>
      <c r="M23" s="21"/>
      <c r="N23" s="21"/>
      <c r="O23" s="21"/>
      <c r="P23" s="21"/>
      <c r="Q23" s="21"/>
      <c r="R23" s="21"/>
      <c r="S23" s="21"/>
      <c r="T23" s="21"/>
      <c r="U23" s="21"/>
      <c r="V23" s="21"/>
      <c r="W23" s="21"/>
    </row>
    <row r="24" spans="1:23" ht="60" customHeight="1" x14ac:dyDescent="0.25">
      <c r="A24" s="42"/>
      <c r="B24" s="45"/>
      <c r="C24" s="45"/>
      <c r="D24" s="48"/>
      <c r="E24" s="51"/>
      <c r="F24" s="27" t="s">
        <v>14</v>
      </c>
      <c r="G24" s="27" t="s">
        <v>117</v>
      </c>
      <c r="H24" s="27" t="s">
        <v>3</v>
      </c>
      <c r="I24" s="27" t="s">
        <v>117</v>
      </c>
      <c r="J24" s="39"/>
      <c r="K24" s="21"/>
      <c r="L24" s="21"/>
      <c r="M24" s="21"/>
      <c r="N24" s="21"/>
      <c r="O24" s="21"/>
      <c r="P24" s="21"/>
      <c r="Q24" s="21"/>
      <c r="R24" s="21"/>
      <c r="S24" s="21"/>
      <c r="T24" s="21"/>
      <c r="U24" s="21"/>
      <c r="V24" s="21"/>
      <c r="W24" s="21"/>
    </row>
    <row r="25" spans="1:23" ht="60" customHeight="1" x14ac:dyDescent="0.25">
      <c r="A25" s="42"/>
      <c r="B25" s="45"/>
      <c r="C25" s="45"/>
      <c r="D25" s="48"/>
      <c r="E25" s="51"/>
      <c r="F25" s="27" t="s">
        <v>15</v>
      </c>
      <c r="G25" s="27" t="s">
        <v>118</v>
      </c>
      <c r="H25" s="27"/>
      <c r="I25" s="28"/>
      <c r="J25" s="39"/>
      <c r="K25" s="21"/>
      <c r="L25" s="21"/>
      <c r="M25" s="21"/>
      <c r="N25" s="21"/>
      <c r="O25" s="21"/>
      <c r="P25" s="21"/>
      <c r="Q25" s="21"/>
      <c r="R25" s="21"/>
      <c r="S25" s="21"/>
      <c r="T25" s="21"/>
      <c r="U25" s="21"/>
      <c r="V25" s="21"/>
      <c r="W25" s="21"/>
    </row>
    <row r="26" spans="1:23" ht="60" customHeight="1" x14ac:dyDescent="0.25">
      <c r="A26" s="42"/>
      <c r="B26" s="45"/>
      <c r="C26" s="45"/>
      <c r="D26" s="48"/>
      <c r="E26" s="51"/>
      <c r="F26" s="27" t="s">
        <v>16</v>
      </c>
      <c r="G26" s="27" t="s">
        <v>118</v>
      </c>
      <c r="H26" s="27"/>
      <c r="I26" s="28"/>
      <c r="J26" s="40"/>
      <c r="K26" s="21"/>
      <c r="L26" s="21"/>
      <c r="M26" s="21"/>
      <c r="N26" s="21"/>
      <c r="O26" s="21"/>
      <c r="P26" s="21"/>
      <c r="Q26" s="21"/>
      <c r="R26" s="21"/>
      <c r="S26" s="21"/>
      <c r="T26" s="21"/>
      <c r="U26" s="21"/>
      <c r="V26" s="21"/>
      <c r="W26" s="21"/>
    </row>
    <row r="27" spans="1:23" ht="60" customHeight="1" thickBot="1" x14ac:dyDescent="0.3">
      <c r="A27" s="43"/>
      <c r="B27" s="46"/>
      <c r="C27" s="46"/>
      <c r="D27" s="49"/>
      <c r="E27" s="52"/>
      <c r="F27" s="29" t="s">
        <v>4</v>
      </c>
      <c r="G27" s="34" t="str">
        <f>+Calcolo!B28</f>
        <v>Alto</v>
      </c>
      <c r="H27" s="29" t="s">
        <v>4</v>
      </c>
      <c r="I27" s="35" t="str">
        <f>+Calcolo!C28</f>
        <v>Basso</v>
      </c>
      <c r="J27" s="18" t="str">
        <f>+Calcolo!C30</f>
        <v>MEDIO</v>
      </c>
      <c r="K27" s="21"/>
      <c r="L27" s="21"/>
      <c r="M27" s="21"/>
      <c r="N27" s="21"/>
      <c r="O27" s="21"/>
      <c r="P27" s="21"/>
      <c r="Q27" s="21"/>
      <c r="R27" s="21"/>
      <c r="S27" s="21"/>
      <c r="T27" s="21"/>
      <c r="U27" s="21"/>
      <c r="V27" s="21"/>
      <c r="W27" s="21"/>
    </row>
    <row r="28" spans="1:23" ht="60" customHeight="1" x14ac:dyDescent="0.25">
      <c r="A28" s="41">
        <v>4</v>
      </c>
      <c r="B28" s="44" t="s">
        <v>21</v>
      </c>
      <c r="C28" s="47" t="s">
        <v>226</v>
      </c>
      <c r="D28" s="47" t="s">
        <v>251</v>
      </c>
      <c r="E28" s="50" t="s">
        <v>142</v>
      </c>
      <c r="F28" s="24" t="s">
        <v>136</v>
      </c>
      <c r="G28" s="25"/>
      <c r="H28" s="24" t="s">
        <v>11</v>
      </c>
      <c r="I28" s="26"/>
      <c r="J28" s="38"/>
      <c r="K28" s="21"/>
      <c r="L28" s="21"/>
      <c r="M28" s="21"/>
      <c r="N28" s="21"/>
      <c r="O28" s="21"/>
      <c r="P28" s="21"/>
      <c r="Q28" s="21"/>
      <c r="R28" s="21"/>
      <c r="S28" s="21"/>
      <c r="T28" s="21"/>
      <c r="U28" s="21"/>
      <c r="V28" s="21"/>
      <c r="W28" s="21"/>
    </row>
    <row r="29" spans="1:23" ht="60" customHeight="1" x14ac:dyDescent="0.25">
      <c r="A29" s="42"/>
      <c r="B29" s="45"/>
      <c r="C29" s="45"/>
      <c r="D29" s="55"/>
      <c r="E29" s="51"/>
      <c r="F29" s="27" t="s">
        <v>12</v>
      </c>
      <c r="G29" s="27" t="s">
        <v>117</v>
      </c>
      <c r="H29" s="27" t="s">
        <v>17</v>
      </c>
      <c r="I29" s="27" t="s">
        <v>118</v>
      </c>
      <c r="J29" s="39"/>
      <c r="K29" s="21"/>
      <c r="L29" s="21"/>
      <c r="M29" s="21"/>
      <c r="N29" s="21"/>
      <c r="O29" s="21"/>
      <c r="P29" s="21"/>
      <c r="Q29" s="21"/>
      <c r="R29" s="21"/>
      <c r="S29" s="21"/>
      <c r="T29" s="21"/>
      <c r="U29" s="21"/>
      <c r="V29" s="21"/>
      <c r="W29" s="21"/>
    </row>
    <row r="30" spans="1:23" ht="60" customHeight="1" x14ac:dyDescent="0.25">
      <c r="A30" s="42"/>
      <c r="B30" s="45"/>
      <c r="C30" s="45"/>
      <c r="D30" s="55"/>
      <c r="E30" s="51"/>
      <c r="F30" s="27" t="s">
        <v>13</v>
      </c>
      <c r="G30" s="27" t="s">
        <v>119</v>
      </c>
      <c r="H30" s="27" t="s">
        <v>18</v>
      </c>
      <c r="I30" s="27" t="s">
        <v>119</v>
      </c>
      <c r="J30" s="39"/>
      <c r="K30" s="21"/>
      <c r="L30" s="21"/>
      <c r="M30" s="21"/>
      <c r="N30" s="21"/>
      <c r="O30" s="21"/>
      <c r="P30" s="21"/>
      <c r="Q30" s="21"/>
      <c r="R30" s="21"/>
      <c r="S30" s="21"/>
      <c r="T30" s="21"/>
      <c r="U30" s="21"/>
      <c r="V30" s="21"/>
      <c r="W30" s="21"/>
    </row>
    <row r="31" spans="1:23" ht="60" customHeight="1" x14ac:dyDescent="0.25">
      <c r="A31" s="42"/>
      <c r="B31" s="45"/>
      <c r="C31" s="45"/>
      <c r="D31" s="55"/>
      <c r="E31" s="51"/>
      <c r="F31" s="27" t="s">
        <v>2</v>
      </c>
      <c r="G31" s="27" t="s">
        <v>117</v>
      </c>
      <c r="H31" s="27" t="s">
        <v>19</v>
      </c>
      <c r="I31" s="27" t="s">
        <v>119</v>
      </c>
      <c r="J31" s="39"/>
      <c r="K31" s="21"/>
      <c r="L31" s="21"/>
      <c r="M31" s="21"/>
      <c r="N31" s="21"/>
      <c r="O31" s="21"/>
      <c r="P31" s="21"/>
      <c r="Q31" s="21"/>
      <c r="R31" s="21"/>
      <c r="S31" s="21"/>
      <c r="T31" s="21"/>
      <c r="U31" s="21"/>
      <c r="V31" s="21"/>
      <c r="W31" s="21"/>
    </row>
    <row r="32" spans="1:23" ht="60" customHeight="1" x14ac:dyDescent="0.25">
      <c r="A32" s="42"/>
      <c r="B32" s="45"/>
      <c r="C32" s="45"/>
      <c r="D32" s="55"/>
      <c r="E32" s="51"/>
      <c r="F32" s="27" t="s">
        <v>14</v>
      </c>
      <c r="G32" s="27" t="s">
        <v>117</v>
      </c>
      <c r="H32" s="27" t="s">
        <v>3</v>
      </c>
      <c r="I32" s="27" t="s">
        <v>117</v>
      </c>
      <c r="J32" s="39"/>
      <c r="K32" s="21"/>
      <c r="L32" s="21"/>
      <c r="M32" s="21"/>
      <c r="N32" s="21"/>
      <c r="O32" s="21"/>
      <c r="P32" s="21"/>
      <c r="Q32" s="21"/>
      <c r="R32" s="21"/>
      <c r="S32" s="21"/>
      <c r="T32" s="21"/>
      <c r="U32" s="21"/>
      <c r="V32" s="21"/>
      <c r="W32" s="21"/>
    </row>
    <row r="33" spans="1:23" ht="60" customHeight="1" x14ac:dyDescent="0.25">
      <c r="A33" s="42"/>
      <c r="B33" s="45"/>
      <c r="C33" s="45"/>
      <c r="D33" s="55"/>
      <c r="E33" s="51"/>
      <c r="F33" s="27" t="s">
        <v>15</v>
      </c>
      <c r="G33" s="27" t="s">
        <v>118</v>
      </c>
      <c r="H33" s="27"/>
      <c r="I33" s="28"/>
      <c r="J33" s="39"/>
      <c r="K33" s="21"/>
      <c r="L33" s="21"/>
      <c r="M33" s="21"/>
      <c r="N33" s="21"/>
      <c r="O33" s="21"/>
      <c r="P33" s="21"/>
      <c r="Q33" s="21"/>
      <c r="R33" s="21"/>
      <c r="S33" s="21"/>
      <c r="T33" s="21"/>
      <c r="U33" s="21"/>
      <c r="V33" s="21"/>
      <c r="W33" s="21"/>
    </row>
    <row r="34" spans="1:23" ht="60" customHeight="1" x14ac:dyDescent="0.25">
      <c r="A34" s="42"/>
      <c r="B34" s="45"/>
      <c r="C34" s="45"/>
      <c r="D34" s="55"/>
      <c r="E34" s="51"/>
      <c r="F34" s="27" t="s">
        <v>16</v>
      </c>
      <c r="G34" s="27" t="s">
        <v>118</v>
      </c>
      <c r="H34" s="27"/>
      <c r="I34" s="28"/>
      <c r="J34" s="40"/>
      <c r="K34" s="21"/>
      <c r="L34" s="21"/>
      <c r="M34" s="21"/>
      <c r="N34" s="21"/>
      <c r="O34" s="21"/>
      <c r="P34" s="21"/>
      <c r="Q34" s="21"/>
      <c r="R34" s="21"/>
      <c r="S34" s="21"/>
      <c r="T34" s="21"/>
      <c r="U34" s="21"/>
      <c r="V34" s="21"/>
      <c r="W34" s="21"/>
    </row>
    <row r="35" spans="1:23" ht="60" customHeight="1" thickBot="1" x14ac:dyDescent="0.3">
      <c r="A35" s="43"/>
      <c r="B35" s="46"/>
      <c r="C35" s="46"/>
      <c r="D35" s="56"/>
      <c r="E35" s="52"/>
      <c r="F35" s="29" t="s">
        <v>4</v>
      </c>
      <c r="G35" s="34" t="str">
        <f>+Calcolo!B37</f>
        <v>Alto</v>
      </c>
      <c r="H35" s="29" t="s">
        <v>4</v>
      </c>
      <c r="I35" s="35" t="str">
        <f>+Calcolo!C37</f>
        <v>Basso</v>
      </c>
      <c r="J35" s="18" t="str">
        <f>+Calcolo!C39</f>
        <v>MEDIO</v>
      </c>
      <c r="K35" s="21"/>
      <c r="L35" s="21"/>
      <c r="M35" s="21"/>
      <c r="N35" s="21"/>
      <c r="O35" s="21"/>
      <c r="P35" s="21"/>
      <c r="Q35" s="21"/>
      <c r="R35" s="21"/>
      <c r="S35" s="21"/>
      <c r="T35" s="21"/>
      <c r="U35" s="21"/>
      <c r="V35" s="21"/>
      <c r="W35" s="21"/>
    </row>
    <row r="36" spans="1:23" ht="15.75" thickBot="1" x14ac:dyDescent="0.3">
      <c r="A36" s="37" t="s">
        <v>99</v>
      </c>
      <c r="B36" s="37"/>
      <c r="C36" s="37"/>
      <c r="D36" s="37"/>
      <c r="E36" s="37"/>
      <c r="F36" s="37"/>
      <c r="G36" s="37"/>
      <c r="H36" s="37"/>
      <c r="I36" s="37"/>
      <c r="J36" s="37"/>
      <c r="K36" s="21"/>
      <c r="L36" s="21"/>
      <c r="M36" s="21"/>
      <c r="N36" s="21"/>
      <c r="O36" s="21"/>
      <c r="P36" s="21"/>
      <c r="Q36" s="21"/>
      <c r="R36" s="21"/>
      <c r="S36" s="21"/>
      <c r="T36" s="21"/>
      <c r="U36" s="21"/>
      <c r="V36" s="21"/>
      <c r="W36" s="21"/>
    </row>
    <row r="37" spans="1:23" ht="60" customHeight="1" x14ac:dyDescent="0.25">
      <c r="A37" s="41">
        <v>5</v>
      </c>
      <c r="B37" s="44" t="s">
        <v>23</v>
      </c>
      <c r="C37" s="47" t="s">
        <v>227</v>
      </c>
      <c r="D37" s="47" t="s">
        <v>253</v>
      </c>
      <c r="E37" s="50" t="s">
        <v>143</v>
      </c>
      <c r="F37" s="24" t="s">
        <v>136</v>
      </c>
      <c r="G37" s="25"/>
      <c r="H37" s="24" t="s">
        <v>137</v>
      </c>
      <c r="I37" s="26"/>
      <c r="J37" s="38"/>
    </row>
    <row r="38" spans="1:23" ht="60" customHeight="1" x14ac:dyDescent="0.25">
      <c r="A38" s="42"/>
      <c r="B38" s="45"/>
      <c r="C38" s="45"/>
      <c r="D38" s="48"/>
      <c r="E38" s="51"/>
      <c r="F38" s="27" t="s">
        <v>12</v>
      </c>
      <c r="G38" s="27" t="s">
        <v>118</v>
      </c>
      <c r="H38" s="27" t="s">
        <v>17</v>
      </c>
      <c r="I38" s="27" t="s">
        <v>117</v>
      </c>
      <c r="J38" s="39"/>
    </row>
    <row r="39" spans="1:23" ht="60" customHeight="1" x14ac:dyDescent="0.25">
      <c r="A39" s="42"/>
      <c r="B39" s="45"/>
      <c r="C39" s="45"/>
      <c r="D39" s="48"/>
      <c r="E39" s="51"/>
      <c r="F39" s="27" t="s">
        <v>13</v>
      </c>
      <c r="G39" s="27" t="s">
        <v>119</v>
      </c>
      <c r="H39" s="27" t="s">
        <v>18</v>
      </c>
      <c r="I39" s="27" t="s">
        <v>118</v>
      </c>
      <c r="J39" s="39"/>
    </row>
    <row r="40" spans="1:23" ht="60" customHeight="1" x14ac:dyDescent="0.25">
      <c r="A40" s="42"/>
      <c r="B40" s="45"/>
      <c r="C40" s="45"/>
      <c r="D40" s="48"/>
      <c r="E40" s="51"/>
      <c r="F40" s="27" t="s">
        <v>2</v>
      </c>
      <c r="G40" s="27" t="s">
        <v>118</v>
      </c>
      <c r="H40" s="27" t="s">
        <v>19</v>
      </c>
      <c r="I40" s="27" t="s">
        <v>119</v>
      </c>
      <c r="J40" s="39"/>
    </row>
    <row r="41" spans="1:23" ht="60" customHeight="1" x14ac:dyDescent="0.25">
      <c r="A41" s="42"/>
      <c r="B41" s="45"/>
      <c r="C41" s="45"/>
      <c r="D41" s="48"/>
      <c r="E41" s="51"/>
      <c r="F41" s="27" t="s">
        <v>14</v>
      </c>
      <c r="G41" s="27" t="s">
        <v>117</v>
      </c>
      <c r="H41" s="27" t="s">
        <v>3</v>
      </c>
      <c r="I41" s="27" t="s">
        <v>119</v>
      </c>
      <c r="J41" s="39"/>
    </row>
    <row r="42" spans="1:23" ht="60" customHeight="1" x14ac:dyDescent="0.25">
      <c r="A42" s="42"/>
      <c r="B42" s="45"/>
      <c r="C42" s="45"/>
      <c r="D42" s="48"/>
      <c r="E42" s="51"/>
      <c r="F42" s="27" t="s">
        <v>15</v>
      </c>
      <c r="G42" s="27" t="s">
        <v>118</v>
      </c>
      <c r="H42" s="27"/>
      <c r="I42" s="28"/>
      <c r="J42" s="39"/>
    </row>
    <row r="43" spans="1:23" ht="60" customHeight="1" x14ac:dyDescent="0.25">
      <c r="A43" s="42"/>
      <c r="B43" s="45"/>
      <c r="C43" s="45"/>
      <c r="D43" s="48"/>
      <c r="E43" s="51"/>
      <c r="F43" s="27" t="s">
        <v>16</v>
      </c>
      <c r="G43" s="27" t="s">
        <v>118</v>
      </c>
      <c r="H43" s="27"/>
      <c r="I43" s="28"/>
      <c r="J43" s="40"/>
    </row>
    <row r="44" spans="1:23" ht="60" customHeight="1" thickBot="1" x14ac:dyDescent="0.3">
      <c r="A44" s="43"/>
      <c r="B44" s="46"/>
      <c r="C44" s="46"/>
      <c r="D44" s="49"/>
      <c r="E44" s="52"/>
      <c r="F44" s="29" t="s">
        <v>4</v>
      </c>
      <c r="G44" s="34" t="str">
        <f>+Calcolo!B47</f>
        <v>Medio</v>
      </c>
      <c r="H44" s="29" t="s">
        <v>4</v>
      </c>
      <c r="I44" s="35" t="str">
        <f>+Calcolo!C47</f>
        <v>Basso</v>
      </c>
      <c r="J44" s="18" t="str">
        <f>+Calcolo!C49</f>
        <v>BASSO</v>
      </c>
    </row>
    <row r="45" spans="1:23" ht="60" customHeight="1" x14ac:dyDescent="0.25">
      <c r="A45" s="41">
        <v>6</v>
      </c>
      <c r="B45" s="44" t="s">
        <v>24</v>
      </c>
      <c r="C45" s="47" t="s">
        <v>247</v>
      </c>
      <c r="D45" s="47" t="s">
        <v>250</v>
      </c>
      <c r="E45" s="50" t="s">
        <v>144</v>
      </c>
      <c r="F45" s="24" t="s">
        <v>136</v>
      </c>
      <c r="G45" s="25"/>
      <c r="H45" s="24" t="s">
        <v>137</v>
      </c>
      <c r="I45" s="26"/>
      <c r="J45" s="38"/>
    </row>
    <row r="46" spans="1:23" ht="60" customHeight="1" x14ac:dyDescent="0.25">
      <c r="A46" s="42"/>
      <c r="B46" s="45"/>
      <c r="C46" s="45"/>
      <c r="D46" s="48"/>
      <c r="E46" s="51"/>
      <c r="F46" s="27" t="s">
        <v>12</v>
      </c>
      <c r="G46" s="27" t="s">
        <v>117</v>
      </c>
      <c r="H46" s="27" t="s">
        <v>17</v>
      </c>
      <c r="I46" s="27" t="s">
        <v>117</v>
      </c>
      <c r="J46" s="39"/>
    </row>
    <row r="47" spans="1:23" ht="60" customHeight="1" x14ac:dyDescent="0.25">
      <c r="A47" s="42"/>
      <c r="B47" s="45"/>
      <c r="C47" s="45"/>
      <c r="D47" s="48"/>
      <c r="E47" s="51"/>
      <c r="F47" s="27" t="s">
        <v>13</v>
      </c>
      <c r="G47" s="27" t="s">
        <v>118</v>
      </c>
      <c r="H47" s="27" t="s">
        <v>18</v>
      </c>
      <c r="I47" s="27" t="s">
        <v>118</v>
      </c>
      <c r="J47" s="39"/>
    </row>
    <row r="48" spans="1:23" ht="60" customHeight="1" x14ac:dyDescent="0.25">
      <c r="A48" s="42"/>
      <c r="B48" s="45"/>
      <c r="C48" s="45"/>
      <c r="D48" s="48"/>
      <c r="E48" s="51"/>
      <c r="F48" s="27" t="s">
        <v>2</v>
      </c>
      <c r="G48" s="27" t="s">
        <v>118</v>
      </c>
      <c r="H48" s="27" t="s">
        <v>19</v>
      </c>
      <c r="I48" s="27" t="s">
        <v>119</v>
      </c>
      <c r="J48" s="39"/>
    </row>
    <row r="49" spans="1:10" ht="60" customHeight="1" x14ac:dyDescent="0.25">
      <c r="A49" s="42"/>
      <c r="B49" s="45"/>
      <c r="C49" s="45"/>
      <c r="D49" s="48"/>
      <c r="E49" s="51"/>
      <c r="F49" s="27" t="s">
        <v>14</v>
      </c>
      <c r="G49" s="27" t="s">
        <v>117</v>
      </c>
      <c r="H49" s="27" t="s">
        <v>3</v>
      </c>
      <c r="I49" s="27" t="s">
        <v>118</v>
      </c>
      <c r="J49" s="39"/>
    </row>
    <row r="50" spans="1:10" ht="60" customHeight="1" x14ac:dyDescent="0.25">
      <c r="A50" s="42"/>
      <c r="B50" s="45"/>
      <c r="C50" s="45"/>
      <c r="D50" s="48"/>
      <c r="E50" s="51"/>
      <c r="F50" s="27" t="s">
        <v>15</v>
      </c>
      <c r="G50" s="27" t="s">
        <v>118</v>
      </c>
      <c r="H50" s="27"/>
      <c r="I50" s="28"/>
      <c r="J50" s="39"/>
    </row>
    <row r="51" spans="1:10" ht="60" customHeight="1" x14ac:dyDescent="0.25">
      <c r="A51" s="42"/>
      <c r="B51" s="45"/>
      <c r="C51" s="45"/>
      <c r="D51" s="48"/>
      <c r="E51" s="51"/>
      <c r="F51" s="27" t="s">
        <v>16</v>
      </c>
      <c r="G51" s="27" t="s">
        <v>118</v>
      </c>
      <c r="H51" s="27"/>
      <c r="I51" s="28"/>
      <c r="J51" s="40"/>
    </row>
    <row r="52" spans="1:10" ht="60" customHeight="1" thickBot="1" x14ac:dyDescent="0.3">
      <c r="A52" s="43"/>
      <c r="B52" s="46"/>
      <c r="C52" s="46"/>
      <c r="D52" s="49"/>
      <c r="E52" s="52"/>
      <c r="F52" s="29" t="s">
        <v>4</v>
      </c>
      <c r="G52" s="34" t="str">
        <f>+Calcolo!B56</f>
        <v>Medio</v>
      </c>
      <c r="H52" s="29" t="s">
        <v>4</v>
      </c>
      <c r="I52" s="35" t="str">
        <f>+Calcolo!C56</f>
        <v>Medio</v>
      </c>
      <c r="J52" s="18" t="str">
        <f>+Calcolo!C58</f>
        <v>MEDIO</v>
      </c>
    </row>
    <row r="53" spans="1:10" ht="60" customHeight="1" x14ac:dyDescent="0.25">
      <c r="A53" s="41">
        <v>7</v>
      </c>
      <c r="B53" s="44" t="s">
        <v>25</v>
      </c>
      <c r="C53" s="47" t="s">
        <v>228</v>
      </c>
      <c r="D53" s="47" t="s">
        <v>250</v>
      </c>
      <c r="E53" s="50" t="s">
        <v>145</v>
      </c>
      <c r="F53" s="24" t="s">
        <v>136</v>
      </c>
      <c r="G53" s="25"/>
      <c r="H53" s="24" t="s">
        <v>137</v>
      </c>
      <c r="I53" s="26"/>
      <c r="J53" s="38"/>
    </row>
    <row r="54" spans="1:10" ht="60" customHeight="1" x14ac:dyDescent="0.25">
      <c r="A54" s="42"/>
      <c r="B54" s="45"/>
      <c r="C54" s="45"/>
      <c r="D54" s="48"/>
      <c r="E54" s="51"/>
      <c r="F54" s="27" t="s">
        <v>12</v>
      </c>
      <c r="G54" s="27" t="s">
        <v>117</v>
      </c>
      <c r="H54" s="27" t="s">
        <v>17</v>
      </c>
      <c r="I54" s="27" t="s">
        <v>117</v>
      </c>
      <c r="J54" s="39"/>
    </row>
    <row r="55" spans="1:10" ht="60" customHeight="1" x14ac:dyDescent="0.25">
      <c r="A55" s="42"/>
      <c r="B55" s="45"/>
      <c r="C55" s="45"/>
      <c r="D55" s="48"/>
      <c r="E55" s="51"/>
      <c r="F55" s="27" t="s">
        <v>13</v>
      </c>
      <c r="G55" s="27" t="s">
        <v>119</v>
      </c>
      <c r="H55" s="27" t="s">
        <v>18</v>
      </c>
      <c r="I55" s="27" t="s">
        <v>119</v>
      </c>
      <c r="J55" s="39"/>
    </row>
    <row r="56" spans="1:10" ht="60" customHeight="1" x14ac:dyDescent="0.25">
      <c r="A56" s="42"/>
      <c r="B56" s="45"/>
      <c r="C56" s="45"/>
      <c r="D56" s="48"/>
      <c r="E56" s="51"/>
      <c r="F56" s="27" t="s">
        <v>2</v>
      </c>
      <c r="G56" s="27" t="s">
        <v>117</v>
      </c>
      <c r="H56" s="27" t="s">
        <v>19</v>
      </c>
      <c r="I56" s="27" t="s">
        <v>119</v>
      </c>
      <c r="J56" s="39"/>
    </row>
    <row r="57" spans="1:10" ht="60" customHeight="1" x14ac:dyDescent="0.25">
      <c r="A57" s="42"/>
      <c r="B57" s="45"/>
      <c r="C57" s="45"/>
      <c r="D57" s="48"/>
      <c r="E57" s="51"/>
      <c r="F57" s="27" t="s">
        <v>14</v>
      </c>
      <c r="G57" s="27" t="s">
        <v>117</v>
      </c>
      <c r="H57" s="27" t="s">
        <v>3</v>
      </c>
      <c r="I57" s="27" t="s">
        <v>118</v>
      </c>
      <c r="J57" s="39"/>
    </row>
    <row r="58" spans="1:10" ht="60" customHeight="1" x14ac:dyDescent="0.25">
      <c r="A58" s="42"/>
      <c r="B58" s="45"/>
      <c r="C58" s="45"/>
      <c r="D58" s="48"/>
      <c r="E58" s="51"/>
      <c r="F58" s="27" t="s">
        <v>15</v>
      </c>
      <c r="G58" s="27" t="s">
        <v>118</v>
      </c>
      <c r="H58" s="27"/>
      <c r="I58" s="28"/>
      <c r="J58" s="39"/>
    </row>
    <row r="59" spans="1:10" ht="60" customHeight="1" x14ac:dyDescent="0.25">
      <c r="A59" s="42"/>
      <c r="B59" s="45"/>
      <c r="C59" s="45"/>
      <c r="D59" s="48"/>
      <c r="E59" s="51"/>
      <c r="F59" s="27" t="s">
        <v>16</v>
      </c>
      <c r="G59" s="27" t="s">
        <v>118</v>
      </c>
      <c r="H59" s="27"/>
      <c r="I59" s="28"/>
      <c r="J59" s="40"/>
    </row>
    <row r="60" spans="1:10" ht="60" customHeight="1" thickBot="1" x14ac:dyDescent="0.3">
      <c r="A60" s="43"/>
      <c r="B60" s="46"/>
      <c r="C60" s="46"/>
      <c r="D60" s="49"/>
      <c r="E60" s="52"/>
      <c r="F60" s="29" t="s">
        <v>4</v>
      </c>
      <c r="G60" s="36" t="str">
        <f>+Calcolo!B65</f>
        <v>Alto</v>
      </c>
      <c r="H60" s="29" t="s">
        <v>4</v>
      </c>
      <c r="I60" s="35" t="str">
        <f>+Calcolo!C65</f>
        <v>Basso</v>
      </c>
      <c r="J60" s="18" t="str">
        <f>+Calcolo!C67</f>
        <v>MEDIO</v>
      </c>
    </row>
    <row r="61" spans="1:10" ht="60" customHeight="1" x14ac:dyDescent="0.25">
      <c r="A61" s="41">
        <v>8</v>
      </c>
      <c r="B61" s="44" t="s">
        <v>26</v>
      </c>
      <c r="C61" s="47" t="s">
        <v>228</v>
      </c>
      <c r="D61" s="47" t="s">
        <v>250</v>
      </c>
      <c r="E61" s="50" t="s">
        <v>146</v>
      </c>
      <c r="F61" s="24" t="s">
        <v>136</v>
      </c>
      <c r="G61" s="25"/>
      <c r="H61" s="24" t="s">
        <v>137</v>
      </c>
      <c r="I61" s="26"/>
      <c r="J61" s="38"/>
    </row>
    <row r="62" spans="1:10" ht="60" customHeight="1" x14ac:dyDescent="0.25">
      <c r="A62" s="42"/>
      <c r="B62" s="45"/>
      <c r="C62" s="45"/>
      <c r="D62" s="48"/>
      <c r="E62" s="51"/>
      <c r="F62" s="27" t="s">
        <v>12</v>
      </c>
      <c r="G62" s="27" t="s">
        <v>117</v>
      </c>
      <c r="H62" s="27" t="s">
        <v>17</v>
      </c>
      <c r="I62" s="27" t="s">
        <v>118</v>
      </c>
      <c r="J62" s="39"/>
    </row>
    <row r="63" spans="1:10" ht="60" customHeight="1" x14ac:dyDescent="0.25">
      <c r="A63" s="42"/>
      <c r="B63" s="45"/>
      <c r="C63" s="45"/>
      <c r="D63" s="48"/>
      <c r="E63" s="51"/>
      <c r="F63" s="27" t="s">
        <v>13</v>
      </c>
      <c r="G63" s="27" t="s">
        <v>118</v>
      </c>
      <c r="H63" s="27" t="s">
        <v>18</v>
      </c>
      <c r="I63" s="27" t="s">
        <v>117</v>
      </c>
      <c r="J63" s="39"/>
    </row>
    <row r="64" spans="1:10" ht="60" customHeight="1" x14ac:dyDescent="0.25">
      <c r="A64" s="42"/>
      <c r="B64" s="45"/>
      <c r="C64" s="45"/>
      <c r="D64" s="48"/>
      <c r="E64" s="51"/>
      <c r="F64" s="27" t="s">
        <v>2</v>
      </c>
      <c r="G64" s="27" t="s">
        <v>119</v>
      </c>
      <c r="H64" s="27" t="s">
        <v>19</v>
      </c>
      <c r="I64" s="27" t="s">
        <v>118</v>
      </c>
      <c r="J64" s="39"/>
    </row>
    <row r="65" spans="1:10" ht="60" customHeight="1" x14ac:dyDescent="0.25">
      <c r="A65" s="42"/>
      <c r="B65" s="45"/>
      <c r="C65" s="45"/>
      <c r="D65" s="48"/>
      <c r="E65" s="51"/>
      <c r="F65" s="27" t="s">
        <v>14</v>
      </c>
      <c r="G65" s="27" t="s">
        <v>117</v>
      </c>
      <c r="H65" s="27" t="s">
        <v>3</v>
      </c>
      <c r="I65" s="27" t="s">
        <v>118</v>
      </c>
      <c r="J65" s="39"/>
    </row>
    <row r="66" spans="1:10" ht="60" customHeight="1" x14ac:dyDescent="0.25">
      <c r="A66" s="42"/>
      <c r="B66" s="45"/>
      <c r="C66" s="45"/>
      <c r="D66" s="48"/>
      <c r="E66" s="51"/>
      <c r="F66" s="27" t="s">
        <v>15</v>
      </c>
      <c r="G66" s="27" t="s">
        <v>118</v>
      </c>
      <c r="H66" s="27"/>
      <c r="I66" s="28"/>
      <c r="J66" s="39"/>
    </row>
    <row r="67" spans="1:10" ht="60" customHeight="1" x14ac:dyDescent="0.25">
      <c r="A67" s="42"/>
      <c r="B67" s="45"/>
      <c r="C67" s="45"/>
      <c r="D67" s="48"/>
      <c r="E67" s="51"/>
      <c r="F67" s="27" t="s">
        <v>16</v>
      </c>
      <c r="G67" s="27" t="s">
        <v>118</v>
      </c>
      <c r="H67" s="27"/>
      <c r="I67" s="28"/>
      <c r="J67" s="40"/>
    </row>
    <row r="68" spans="1:10" ht="60" customHeight="1" thickBot="1" x14ac:dyDescent="0.3">
      <c r="A68" s="43"/>
      <c r="B68" s="46"/>
      <c r="C68" s="46"/>
      <c r="D68" s="49"/>
      <c r="E68" s="52"/>
      <c r="F68" s="29" t="s">
        <v>4</v>
      </c>
      <c r="G68" s="34" t="str">
        <f>+Calcolo!B74</f>
        <v>Medio</v>
      </c>
      <c r="H68" s="29" t="s">
        <v>4</v>
      </c>
      <c r="I68" s="35" t="str">
        <f>+Calcolo!C74</f>
        <v>Medio</v>
      </c>
      <c r="J68" s="18" t="str">
        <f>+Calcolo!C76</f>
        <v>MEDIO</v>
      </c>
    </row>
    <row r="69" spans="1:10" ht="60" customHeight="1" x14ac:dyDescent="0.25">
      <c r="A69" s="41">
        <v>9</v>
      </c>
      <c r="B69" s="44" t="s">
        <v>27</v>
      </c>
      <c r="C69" s="47" t="s">
        <v>228</v>
      </c>
      <c r="D69" s="47" t="s">
        <v>250</v>
      </c>
      <c r="E69" s="50" t="s">
        <v>147</v>
      </c>
      <c r="F69" s="24" t="s">
        <v>136</v>
      </c>
      <c r="G69" s="25"/>
      <c r="H69" s="24" t="s">
        <v>137</v>
      </c>
      <c r="I69" s="26"/>
      <c r="J69" s="38"/>
    </row>
    <row r="70" spans="1:10" ht="60" customHeight="1" x14ac:dyDescent="0.25">
      <c r="A70" s="42"/>
      <c r="B70" s="45"/>
      <c r="C70" s="45"/>
      <c r="D70" s="48"/>
      <c r="E70" s="51"/>
      <c r="F70" s="27" t="s">
        <v>12</v>
      </c>
      <c r="G70" s="27" t="s">
        <v>117</v>
      </c>
      <c r="H70" s="27" t="s">
        <v>17</v>
      </c>
      <c r="I70" s="27" t="s">
        <v>118</v>
      </c>
      <c r="J70" s="39"/>
    </row>
    <row r="71" spans="1:10" ht="60" customHeight="1" x14ac:dyDescent="0.25">
      <c r="A71" s="42"/>
      <c r="B71" s="45"/>
      <c r="C71" s="45"/>
      <c r="D71" s="48"/>
      <c r="E71" s="51"/>
      <c r="F71" s="27" t="s">
        <v>13</v>
      </c>
      <c r="G71" s="27" t="s">
        <v>118</v>
      </c>
      <c r="H71" s="27" t="s">
        <v>18</v>
      </c>
      <c r="I71" s="27" t="s">
        <v>117</v>
      </c>
      <c r="J71" s="39"/>
    </row>
    <row r="72" spans="1:10" ht="60" customHeight="1" x14ac:dyDescent="0.25">
      <c r="A72" s="42"/>
      <c r="B72" s="45"/>
      <c r="C72" s="45"/>
      <c r="D72" s="48"/>
      <c r="E72" s="51"/>
      <c r="F72" s="27" t="s">
        <v>2</v>
      </c>
      <c r="G72" s="27" t="s">
        <v>119</v>
      </c>
      <c r="H72" s="27" t="s">
        <v>19</v>
      </c>
      <c r="I72" s="27" t="s">
        <v>118</v>
      </c>
      <c r="J72" s="39"/>
    </row>
    <row r="73" spans="1:10" ht="60" customHeight="1" x14ac:dyDescent="0.25">
      <c r="A73" s="42"/>
      <c r="B73" s="45"/>
      <c r="C73" s="45"/>
      <c r="D73" s="48"/>
      <c r="E73" s="51"/>
      <c r="F73" s="27" t="s">
        <v>14</v>
      </c>
      <c r="G73" s="27" t="s">
        <v>117</v>
      </c>
      <c r="H73" s="27" t="s">
        <v>3</v>
      </c>
      <c r="I73" s="27" t="s">
        <v>118</v>
      </c>
      <c r="J73" s="39"/>
    </row>
    <row r="74" spans="1:10" ht="60" customHeight="1" x14ac:dyDescent="0.25">
      <c r="A74" s="42"/>
      <c r="B74" s="45"/>
      <c r="C74" s="45"/>
      <c r="D74" s="48"/>
      <c r="E74" s="51"/>
      <c r="F74" s="27" t="s">
        <v>15</v>
      </c>
      <c r="G74" s="27" t="s">
        <v>118</v>
      </c>
      <c r="H74" s="27"/>
      <c r="I74" s="28"/>
      <c r="J74" s="39"/>
    </row>
    <row r="75" spans="1:10" ht="60" customHeight="1" x14ac:dyDescent="0.25">
      <c r="A75" s="42"/>
      <c r="B75" s="45"/>
      <c r="C75" s="45"/>
      <c r="D75" s="48"/>
      <c r="E75" s="51"/>
      <c r="F75" s="27" t="s">
        <v>16</v>
      </c>
      <c r="G75" s="27" t="s">
        <v>118</v>
      </c>
      <c r="H75" s="27"/>
      <c r="I75" s="28"/>
      <c r="J75" s="40"/>
    </row>
    <row r="76" spans="1:10" ht="60" customHeight="1" thickBot="1" x14ac:dyDescent="0.3">
      <c r="A76" s="43"/>
      <c r="B76" s="46"/>
      <c r="C76" s="46"/>
      <c r="D76" s="49"/>
      <c r="E76" s="52"/>
      <c r="F76" s="29" t="s">
        <v>4</v>
      </c>
      <c r="G76" s="34" t="str">
        <f>+Calcolo!B83</f>
        <v>Medio</v>
      </c>
      <c r="H76" s="29" t="s">
        <v>4</v>
      </c>
      <c r="I76" s="35" t="str">
        <f>+Calcolo!C83</f>
        <v>Medio</v>
      </c>
      <c r="J76" s="18" t="str">
        <f>+Calcolo!C85</f>
        <v>MEDIO</v>
      </c>
    </row>
    <row r="77" spans="1:10" ht="60" customHeight="1" x14ac:dyDescent="0.25">
      <c r="A77" s="41">
        <v>10</v>
      </c>
      <c r="B77" s="44" t="s">
        <v>28</v>
      </c>
      <c r="C77" s="47" t="s">
        <v>229</v>
      </c>
      <c r="D77" s="47" t="s">
        <v>250</v>
      </c>
      <c r="E77" s="50" t="s">
        <v>148</v>
      </c>
      <c r="F77" s="24" t="s">
        <v>136</v>
      </c>
      <c r="G77" s="25"/>
      <c r="H77" s="24" t="s">
        <v>137</v>
      </c>
      <c r="I77" s="26"/>
      <c r="J77" s="38"/>
    </row>
    <row r="78" spans="1:10" ht="60" customHeight="1" x14ac:dyDescent="0.25">
      <c r="A78" s="42"/>
      <c r="B78" s="45"/>
      <c r="C78" s="45"/>
      <c r="D78" s="48"/>
      <c r="E78" s="51"/>
      <c r="F78" s="27" t="s">
        <v>12</v>
      </c>
      <c r="G78" s="27" t="s">
        <v>117</v>
      </c>
      <c r="H78" s="27" t="s">
        <v>17</v>
      </c>
      <c r="I78" s="27" t="s">
        <v>118</v>
      </c>
      <c r="J78" s="39"/>
    </row>
    <row r="79" spans="1:10" ht="60" customHeight="1" x14ac:dyDescent="0.25">
      <c r="A79" s="42"/>
      <c r="B79" s="45"/>
      <c r="C79" s="45"/>
      <c r="D79" s="48"/>
      <c r="E79" s="51"/>
      <c r="F79" s="27" t="s">
        <v>13</v>
      </c>
      <c r="G79" s="27" t="s">
        <v>119</v>
      </c>
      <c r="H79" s="27" t="s">
        <v>18</v>
      </c>
      <c r="I79" s="27" t="s">
        <v>117</v>
      </c>
      <c r="J79" s="39"/>
    </row>
    <row r="80" spans="1:10" ht="60" customHeight="1" x14ac:dyDescent="0.25">
      <c r="A80" s="42"/>
      <c r="B80" s="45"/>
      <c r="C80" s="45"/>
      <c r="D80" s="48"/>
      <c r="E80" s="51"/>
      <c r="F80" s="27" t="s">
        <v>2</v>
      </c>
      <c r="G80" s="27" t="s">
        <v>117</v>
      </c>
      <c r="H80" s="27" t="s">
        <v>19</v>
      </c>
      <c r="I80" s="27" t="s">
        <v>118</v>
      </c>
      <c r="J80" s="39"/>
    </row>
    <row r="81" spans="1:10" ht="60" customHeight="1" x14ac:dyDescent="0.25">
      <c r="A81" s="42"/>
      <c r="B81" s="45"/>
      <c r="C81" s="45"/>
      <c r="D81" s="48"/>
      <c r="E81" s="51"/>
      <c r="F81" s="27" t="s">
        <v>14</v>
      </c>
      <c r="G81" s="27" t="s">
        <v>117</v>
      </c>
      <c r="H81" s="27" t="s">
        <v>3</v>
      </c>
      <c r="I81" s="27" t="s">
        <v>118</v>
      </c>
      <c r="J81" s="39"/>
    </row>
    <row r="82" spans="1:10" ht="60" customHeight="1" x14ac:dyDescent="0.25">
      <c r="A82" s="42"/>
      <c r="B82" s="45"/>
      <c r="C82" s="45"/>
      <c r="D82" s="48"/>
      <c r="E82" s="51"/>
      <c r="F82" s="27" t="s">
        <v>15</v>
      </c>
      <c r="G82" s="27" t="s">
        <v>118</v>
      </c>
      <c r="H82" s="27"/>
      <c r="I82" s="28"/>
      <c r="J82" s="39"/>
    </row>
    <row r="83" spans="1:10" ht="60" customHeight="1" x14ac:dyDescent="0.25">
      <c r="A83" s="42"/>
      <c r="B83" s="45"/>
      <c r="C83" s="45"/>
      <c r="D83" s="48"/>
      <c r="E83" s="51"/>
      <c r="F83" s="27" t="s">
        <v>16</v>
      </c>
      <c r="G83" s="27" t="s">
        <v>118</v>
      </c>
      <c r="H83" s="27"/>
      <c r="I83" s="28"/>
      <c r="J83" s="40"/>
    </row>
    <row r="84" spans="1:10" ht="60" customHeight="1" thickBot="1" x14ac:dyDescent="0.3">
      <c r="A84" s="43"/>
      <c r="B84" s="46"/>
      <c r="C84" s="46"/>
      <c r="D84" s="49"/>
      <c r="E84" s="52"/>
      <c r="F84" s="29" t="s">
        <v>4</v>
      </c>
      <c r="G84" s="34" t="str">
        <f>+Calcolo!B92</f>
        <v>Alto</v>
      </c>
      <c r="H84" s="29" t="s">
        <v>4</v>
      </c>
      <c r="I84" s="35" t="str">
        <f>+Calcolo!C92</f>
        <v>Medio</v>
      </c>
      <c r="J84" s="18" t="str">
        <f>+Calcolo!C94</f>
        <v>ALTO</v>
      </c>
    </row>
    <row r="85" spans="1:10" ht="60" customHeight="1" x14ac:dyDescent="0.25">
      <c r="A85" s="41">
        <v>11</v>
      </c>
      <c r="B85" s="44" t="s">
        <v>29</v>
      </c>
      <c r="C85" s="47" t="s">
        <v>228</v>
      </c>
      <c r="D85" s="47" t="s">
        <v>250</v>
      </c>
      <c r="E85" s="50" t="s">
        <v>149</v>
      </c>
      <c r="F85" s="24" t="s">
        <v>136</v>
      </c>
      <c r="G85" s="25"/>
      <c r="H85" s="24" t="s">
        <v>137</v>
      </c>
      <c r="I85" s="26"/>
      <c r="J85" s="38"/>
    </row>
    <row r="86" spans="1:10" ht="60" customHeight="1" x14ac:dyDescent="0.25">
      <c r="A86" s="42"/>
      <c r="B86" s="45"/>
      <c r="C86" s="45"/>
      <c r="D86" s="48"/>
      <c r="E86" s="51"/>
      <c r="F86" s="27" t="s">
        <v>12</v>
      </c>
      <c r="G86" s="27" t="s">
        <v>117</v>
      </c>
      <c r="H86" s="27" t="s">
        <v>17</v>
      </c>
      <c r="I86" s="27" t="s">
        <v>118</v>
      </c>
      <c r="J86" s="39"/>
    </row>
    <row r="87" spans="1:10" ht="60" customHeight="1" x14ac:dyDescent="0.25">
      <c r="A87" s="42"/>
      <c r="B87" s="45"/>
      <c r="C87" s="45"/>
      <c r="D87" s="48"/>
      <c r="E87" s="51"/>
      <c r="F87" s="27" t="s">
        <v>13</v>
      </c>
      <c r="G87" s="27" t="s">
        <v>118</v>
      </c>
      <c r="H87" s="27" t="s">
        <v>18</v>
      </c>
      <c r="I87" s="27" t="s">
        <v>117</v>
      </c>
      <c r="J87" s="39"/>
    </row>
    <row r="88" spans="1:10" ht="60" customHeight="1" x14ac:dyDescent="0.25">
      <c r="A88" s="42"/>
      <c r="B88" s="45"/>
      <c r="C88" s="45"/>
      <c r="D88" s="48"/>
      <c r="E88" s="51"/>
      <c r="F88" s="27" t="s">
        <v>2</v>
      </c>
      <c r="G88" s="27" t="s">
        <v>118</v>
      </c>
      <c r="H88" s="27" t="s">
        <v>19</v>
      </c>
      <c r="I88" s="27" t="s">
        <v>118</v>
      </c>
      <c r="J88" s="39"/>
    </row>
    <row r="89" spans="1:10" ht="60" customHeight="1" x14ac:dyDescent="0.25">
      <c r="A89" s="42"/>
      <c r="B89" s="45"/>
      <c r="C89" s="45"/>
      <c r="D89" s="48"/>
      <c r="E89" s="51"/>
      <c r="F89" s="27" t="s">
        <v>14</v>
      </c>
      <c r="G89" s="27" t="s">
        <v>117</v>
      </c>
      <c r="H89" s="27" t="s">
        <v>3</v>
      </c>
      <c r="I89" s="27" t="s">
        <v>118</v>
      </c>
      <c r="J89" s="39"/>
    </row>
    <row r="90" spans="1:10" ht="60" customHeight="1" x14ac:dyDescent="0.25">
      <c r="A90" s="42"/>
      <c r="B90" s="45"/>
      <c r="C90" s="45"/>
      <c r="D90" s="48"/>
      <c r="E90" s="51"/>
      <c r="F90" s="27" t="s">
        <v>15</v>
      </c>
      <c r="G90" s="27" t="s">
        <v>118</v>
      </c>
      <c r="H90" s="27"/>
      <c r="I90" s="28"/>
      <c r="J90" s="39"/>
    </row>
    <row r="91" spans="1:10" ht="60" customHeight="1" x14ac:dyDescent="0.25">
      <c r="A91" s="42"/>
      <c r="B91" s="45"/>
      <c r="C91" s="45"/>
      <c r="D91" s="48"/>
      <c r="E91" s="51"/>
      <c r="F91" s="27" t="s">
        <v>16</v>
      </c>
      <c r="G91" s="27" t="s">
        <v>118</v>
      </c>
      <c r="H91" s="27"/>
      <c r="I91" s="28"/>
      <c r="J91" s="40"/>
    </row>
    <row r="92" spans="1:10" ht="60" customHeight="1" thickBot="1" x14ac:dyDescent="0.3">
      <c r="A92" s="43"/>
      <c r="B92" s="46"/>
      <c r="C92" s="46"/>
      <c r="D92" s="49"/>
      <c r="E92" s="52"/>
      <c r="F92" s="29" t="s">
        <v>4</v>
      </c>
      <c r="G92" s="34" t="str">
        <f>+Calcolo!B101</f>
        <v>Medio</v>
      </c>
      <c r="H92" s="29" t="s">
        <v>4</v>
      </c>
      <c r="I92" s="35" t="str">
        <f>+Calcolo!C101</f>
        <v>Medio</v>
      </c>
      <c r="J92" s="18" t="str">
        <f>+Calcolo!C103</f>
        <v>MEDIO</v>
      </c>
    </row>
    <row r="93" spans="1:10" ht="60" customHeight="1" x14ac:dyDescent="0.25">
      <c r="A93" s="41">
        <v>12</v>
      </c>
      <c r="B93" s="44" t="s">
        <v>30</v>
      </c>
      <c r="C93" s="47" t="s">
        <v>228</v>
      </c>
      <c r="D93" s="47" t="s">
        <v>250</v>
      </c>
      <c r="E93" s="50" t="s">
        <v>150</v>
      </c>
      <c r="F93" s="24" t="s">
        <v>136</v>
      </c>
      <c r="G93" s="25"/>
      <c r="H93" s="24" t="s">
        <v>137</v>
      </c>
      <c r="I93" s="26"/>
      <c r="J93" s="38"/>
    </row>
    <row r="94" spans="1:10" ht="60" customHeight="1" x14ac:dyDescent="0.25">
      <c r="A94" s="42"/>
      <c r="B94" s="45"/>
      <c r="C94" s="45"/>
      <c r="D94" s="48"/>
      <c r="E94" s="51"/>
      <c r="F94" s="27" t="s">
        <v>12</v>
      </c>
      <c r="G94" s="27" t="s">
        <v>117</v>
      </c>
      <c r="H94" s="27" t="s">
        <v>17</v>
      </c>
      <c r="I94" s="27" t="s">
        <v>118</v>
      </c>
      <c r="J94" s="39"/>
    </row>
    <row r="95" spans="1:10" ht="60" customHeight="1" x14ac:dyDescent="0.25">
      <c r="A95" s="42"/>
      <c r="B95" s="45"/>
      <c r="C95" s="45"/>
      <c r="D95" s="48"/>
      <c r="E95" s="51"/>
      <c r="F95" s="27" t="s">
        <v>13</v>
      </c>
      <c r="G95" s="27" t="s">
        <v>118</v>
      </c>
      <c r="H95" s="27" t="s">
        <v>18</v>
      </c>
      <c r="I95" s="27" t="s">
        <v>118</v>
      </c>
      <c r="J95" s="39"/>
    </row>
    <row r="96" spans="1:10" ht="60" customHeight="1" x14ac:dyDescent="0.25">
      <c r="A96" s="42"/>
      <c r="B96" s="45"/>
      <c r="C96" s="45"/>
      <c r="D96" s="48"/>
      <c r="E96" s="51"/>
      <c r="F96" s="27" t="s">
        <v>2</v>
      </c>
      <c r="G96" s="27" t="s">
        <v>117</v>
      </c>
      <c r="H96" s="27" t="s">
        <v>19</v>
      </c>
      <c r="I96" s="27" t="s">
        <v>118</v>
      </c>
      <c r="J96" s="39"/>
    </row>
    <row r="97" spans="1:10" ht="60" customHeight="1" x14ac:dyDescent="0.25">
      <c r="A97" s="42"/>
      <c r="B97" s="45"/>
      <c r="C97" s="45"/>
      <c r="D97" s="48"/>
      <c r="E97" s="51"/>
      <c r="F97" s="27" t="s">
        <v>14</v>
      </c>
      <c r="G97" s="27" t="s">
        <v>117</v>
      </c>
      <c r="H97" s="27" t="s">
        <v>3</v>
      </c>
      <c r="I97" s="27" t="s">
        <v>118</v>
      </c>
      <c r="J97" s="39"/>
    </row>
    <row r="98" spans="1:10" ht="60" customHeight="1" x14ac:dyDescent="0.25">
      <c r="A98" s="42"/>
      <c r="B98" s="45"/>
      <c r="C98" s="45"/>
      <c r="D98" s="48"/>
      <c r="E98" s="51"/>
      <c r="F98" s="27" t="s">
        <v>15</v>
      </c>
      <c r="G98" s="27" t="s">
        <v>119</v>
      </c>
      <c r="H98" s="27"/>
      <c r="I98" s="28"/>
      <c r="J98" s="39"/>
    </row>
    <row r="99" spans="1:10" ht="60" customHeight="1" x14ac:dyDescent="0.25">
      <c r="A99" s="42"/>
      <c r="B99" s="45"/>
      <c r="C99" s="45"/>
      <c r="D99" s="48"/>
      <c r="E99" s="51"/>
      <c r="F99" s="27" t="s">
        <v>16</v>
      </c>
      <c r="G99" s="27" t="s">
        <v>118</v>
      </c>
      <c r="H99" s="27"/>
      <c r="I99" s="28"/>
      <c r="J99" s="40"/>
    </row>
    <row r="100" spans="1:10" ht="60" customHeight="1" thickBot="1" x14ac:dyDescent="0.3">
      <c r="A100" s="43"/>
      <c r="B100" s="46"/>
      <c r="C100" s="46"/>
      <c r="D100" s="49"/>
      <c r="E100" s="52"/>
      <c r="F100" s="29" t="s">
        <v>4</v>
      </c>
      <c r="G100" s="30" t="str">
        <f>+Calcolo!B110</f>
        <v>Alto</v>
      </c>
      <c r="H100" s="29" t="s">
        <v>4</v>
      </c>
      <c r="I100" s="31" t="str">
        <f>+Calcolo!C110</f>
        <v>Medio</v>
      </c>
      <c r="J100" s="32" t="str">
        <f>+Calcolo!C112</f>
        <v>ALTO</v>
      </c>
    </row>
    <row r="101" spans="1:10" ht="60" customHeight="1" x14ac:dyDescent="0.25">
      <c r="A101" s="41">
        <v>13</v>
      </c>
      <c r="B101" s="44" t="s">
        <v>31</v>
      </c>
      <c r="C101" s="47" t="s">
        <v>228</v>
      </c>
      <c r="D101" s="47" t="s">
        <v>250</v>
      </c>
      <c r="E101" s="50" t="s">
        <v>151</v>
      </c>
      <c r="F101" s="24" t="s">
        <v>136</v>
      </c>
      <c r="G101" s="25"/>
      <c r="H101" s="24" t="s">
        <v>137</v>
      </c>
      <c r="I101" s="26"/>
      <c r="J101" s="38"/>
    </row>
    <row r="102" spans="1:10" ht="60" customHeight="1" x14ac:dyDescent="0.25">
      <c r="A102" s="42"/>
      <c r="B102" s="45"/>
      <c r="C102" s="45"/>
      <c r="D102" s="48"/>
      <c r="E102" s="51"/>
      <c r="F102" s="27" t="s">
        <v>12</v>
      </c>
      <c r="G102" s="27" t="s">
        <v>117</v>
      </c>
      <c r="H102" s="27" t="s">
        <v>17</v>
      </c>
      <c r="I102" s="27" t="s">
        <v>117</v>
      </c>
      <c r="J102" s="39"/>
    </row>
    <row r="103" spans="1:10" ht="60" customHeight="1" x14ac:dyDescent="0.25">
      <c r="A103" s="42"/>
      <c r="B103" s="45"/>
      <c r="C103" s="45"/>
      <c r="D103" s="48"/>
      <c r="E103" s="51"/>
      <c r="F103" s="27" t="s">
        <v>13</v>
      </c>
      <c r="G103" s="27" t="s">
        <v>118</v>
      </c>
      <c r="H103" s="27" t="s">
        <v>18</v>
      </c>
      <c r="I103" s="27" t="s">
        <v>117</v>
      </c>
      <c r="J103" s="39"/>
    </row>
    <row r="104" spans="1:10" ht="60" customHeight="1" x14ac:dyDescent="0.25">
      <c r="A104" s="42"/>
      <c r="B104" s="45"/>
      <c r="C104" s="45"/>
      <c r="D104" s="48"/>
      <c r="E104" s="51"/>
      <c r="F104" s="27" t="s">
        <v>2</v>
      </c>
      <c r="G104" s="27" t="s">
        <v>118</v>
      </c>
      <c r="H104" s="27" t="s">
        <v>19</v>
      </c>
      <c r="I104" s="27" t="s">
        <v>118</v>
      </c>
      <c r="J104" s="39"/>
    </row>
    <row r="105" spans="1:10" ht="60" customHeight="1" x14ac:dyDescent="0.25">
      <c r="A105" s="42"/>
      <c r="B105" s="45"/>
      <c r="C105" s="45"/>
      <c r="D105" s="48"/>
      <c r="E105" s="51"/>
      <c r="F105" s="27" t="s">
        <v>14</v>
      </c>
      <c r="G105" s="27" t="s">
        <v>117</v>
      </c>
      <c r="H105" s="27" t="s">
        <v>3</v>
      </c>
      <c r="I105" s="27" t="s">
        <v>117</v>
      </c>
      <c r="J105" s="39"/>
    </row>
    <row r="106" spans="1:10" ht="60" customHeight="1" x14ac:dyDescent="0.25">
      <c r="A106" s="42"/>
      <c r="B106" s="45"/>
      <c r="C106" s="45"/>
      <c r="D106" s="48"/>
      <c r="E106" s="51"/>
      <c r="F106" s="27" t="s">
        <v>15</v>
      </c>
      <c r="G106" s="27" t="s">
        <v>118</v>
      </c>
      <c r="H106" s="27"/>
      <c r="I106" s="28"/>
      <c r="J106" s="39"/>
    </row>
    <row r="107" spans="1:10" ht="60" customHeight="1" x14ac:dyDescent="0.25">
      <c r="A107" s="42"/>
      <c r="B107" s="45"/>
      <c r="C107" s="45"/>
      <c r="D107" s="48"/>
      <c r="E107" s="51"/>
      <c r="F107" s="27" t="s">
        <v>16</v>
      </c>
      <c r="G107" s="27" t="s">
        <v>118</v>
      </c>
      <c r="H107" s="27"/>
      <c r="I107" s="28"/>
      <c r="J107" s="40"/>
    </row>
    <row r="108" spans="1:10" ht="60" customHeight="1" thickBot="1" x14ac:dyDescent="0.3">
      <c r="A108" s="43"/>
      <c r="B108" s="46"/>
      <c r="C108" s="46"/>
      <c r="D108" s="49"/>
      <c r="E108" s="52"/>
      <c r="F108" s="29" t="s">
        <v>4</v>
      </c>
      <c r="G108" s="34" t="str">
        <f>+Calcolo!B119</f>
        <v>Medio</v>
      </c>
      <c r="H108" s="29" t="s">
        <v>4</v>
      </c>
      <c r="I108" s="35" t="str">
        <f>+Calcolo!C119</f>
        <v>Alto</v>
      </c>
      <c r="J108" s="18" t="str">
        <f>+Calcolo!C121</f>
        <v>ALTO</v>
      </c>
    </row>
    <row r="109" spans="1:10" ht="60" customHeight="1" x14ac:dyDescent="0.25">
      <c r="A109" s="41">
        <v>14</v>
      </c>
      <c r="B109" s="44" t="s">
        <v>32</v>
      </c>
      <c r="C109" s="47" t="s">
        <v>230</v>
      </c>
      <c r="D109" s="47" t="s">
        <v>254</v>
      </c>
      <c r="E109" s="50" t="s">
        <v>152</v>
      </c>
      <c r="F109" s="24" t="s">
        <v>136</v>
      </c>
      <c r="G109" s="25"/>
      <c r="H109" s="24" t="s">
        <v>137</v>
      </c>
      <c r="I109" s="26"/>
      <c r="J109" s="38"/>
    </row>
    <row r="110" spans="1:10" ht="60" customHeight="1" x14ac:dyDescent="0.25">
      <c r="A110" s="42"/>
      <c r="B110" s="45"/>
      <c r="C110" s="45"/>
      <c r="D110" s="48"/>
      <c r="E110" s="51"/>
      <c r="F110" s="27" t="s">
        <v>12</v>
      </c>
      <c r="G110" s="27" t="s">
        <v>117</v>
      </c>
      <c r="H110" s="27" t="s">
        <v>17</v>
      </c>
      <c r="I110" s="27" t="s">
        <v>118</v>
      </c>
      <c r="J110" s="39"/>
    </row>
    <row r="111" spans="1:10" ht="60" customHeight="1" x14ac:dyDescent="0.25">
      <c r="A111" s="42"/>
      <c r="B111" s="45"/>
      <c r="C111" s="45"/>
      <c r="D111" s="48"/>
      <c r="E111" s="51"/>
      <c r="F111" s="27" t="s">
        <v>13</v>
      </c>
      <c r="G111" s="27" t="s">
        <v>118</v>
      </c>
      <c r="H111" s="27" t="s">
        <v>18</v>
      </c>
      <c r="I111" s="27" t="s">
        <v>119</v>
      </c>
      <c r="J111" s="39"/>
    </row>
    <row r="112" spans="1:10" ht="60" customHeight="1" x14ac:dyDescent="0.25">
      <c r="A112" s="42"/>
      <c r="B112" s="45"/>
      <c r="C112" s="45"/>
      <c r="D112" s="48"/>
      <c r="E112" s="51"/>
      <c r="F112" s="27" t="s">
        <v>2</v>
      </c>
      <c r="G112" s="27" t="s">
        <v>119</v>
      </c>
      <c r="H112" s="27" t="s">
        <v>19</v>
      </c>
      <c r="I112" s="27" t="s">
        <v>118</v>
      </c>
      <c r="J112" s="39"/>
    </row>
    <row r="113" spans="1:10" ht="60" customHeight="1" x14ac:dyDescent="0.25">
      <c r="A113" s="42"/>
      <c r="B113" s="45"/>
      <c r="C113" s="45"/>
      <c r="D113" s="48"/>
      <c r="E113" s="51"/>
      <c r="F113" s="27" t="s">
        <v>14</v>
      </c>
      <c r="G113" s="27" t="s">
        <v>117</v>
      </c>
      <c r="H113" s="27" t="s">
        <v>3</v>
      </c>
      <c r="I113" s="27" t="s">
        <v>119</v>
      </c>
      <c r="J113" s="39"/>
    </row>
    <row r="114" spans="1:10" ht="60" customHeight="1" x14ac:dyDescent="0.25">
      <c r="A114" s="42"/>
      <c r="B114" s="45"/>
      <c r="C114" s="45"/>
      <c r="D114" s="48"/>
      <c r="E114" s="51"/>
      <c r="F114" s="27" t="s">
        <v>15</v>
      </c>
      <c r="G114" s="27" t="s">
        <v>119</v>
      </c>
      <c r="H114" s="27"/>
      <c r="I114" s="28"/>
      <c r="J114" s="39"/>
    </row>
    <row r="115" spans="1:10" ht="60" customHeight="1" x14ac:dyDescent="0.25">
      <c r="A115" s="42"/>
      <c r="B115" s="45"/>
      <c r="C115" s="45"/>
      <c r="D115" s="48"/>
      <c r="E115" s="51"/>
      <c r="F115" s="27" t="s">
        <v>16</v>
      </c>
      <c r="G115" s="27" t="s">
        <v>118</v>
      </c>
      <c r="H115" s="27"/>
      <c r="I115" s="28"/>
      <c r="J115" s="40"/>
    </row>
    <row r="116" spans="1:10" ht="60" customHeight="1" thickBot="1" x14ac:dyDescent="0.3">
      <c r="A116" s="43"/>
      <c r="B116" s="46"/>
      <c r="C116" s="46"/>
      <c r="D116" s="49"/>
      <c r="E116" s="52"/>
      <c r="F116" s="29" t="s">
        <v>4</v>
      </c>
      <c r="G116" s="34" t="str">
        <f>+Calcolo!B128</f>
        <v>Alto</v>
      </c>
      <c r="H116" s="29" t="s">
        <v>4</v>
      </c>
      <c r="I116" s="35" t="str">
        <f>+Calcolo!C128</f>
        <v>Medio</v>
      </c>
      <c r="J116" s="18" t="str">
        <f>+Calcolo!C130</f>
        <v>ALTO</v>
      </c>
    </row>
    <row r="117" spans="1:10" ht="60" customHeight="1" x14ac:dyDescent="0.25">
      <c r="A117" s="41">
        <v>15</v>
      </c>
      <c r="B117" s="44" t="s">
        <v>33</v>
      </c>
      <c r="C117" s="47" t="s">
        <v>230</v>
      </c>
      <c r="D117" s="47" t="s">
        <v>254</v>
      </c>
      <c r="E117" s="50" t="s">
        <v>153</v>
      </c>
      <c r="F117" s="24" t="s">
        <v>136</v>
      </c>
      <c r="G117" s="25"/>
      <c r="H117" s="24" t="s">
        <v>137</v>
      </c>
      <c r="I117" s="26"/>
      <c r="J117" s="38"/>
    </row>
    <row r="118" spans="1:10" ht="60" customHeight="1" x14ac:dyDescent="0.25">
      <c r="A118" s="42"/>
      <c r="B118" s="45"/>
      <c r="C118" s="45"/>
      <c r="D118" s="48"/>
      <c r="E118" s="51"/>
      <c r="F118" s="27" t="s">
        <v>12</v>
      </c>
      <c r="G118" s="27" t="s">
        <v>117</v>
      </c>
      <c r="H118" s="27" t="s">
        <v>17</v>
      </c>
      <c r="I118" s="27" t="s">
        <v>118</v>
      </c>
      <c r="J118" s="39"/>
    </row>
    <row r="119" spans="1:10" ht="60" customHeight="1" x14ac:dyDescent="0.25">
      <c r="A119" s="42"/>
      <c r="B119" s="45"/>
      <c r="C119" s="45"/>
      <c r="D119" s="48"/>
      <c r="E119" s="51"/>
      <c r="F119" s="27" t="s">
        <v>13</v>
      </c>
      <c r="G119" s="27" t="s">
        <v>118</v>
      </c>
      <c r="H119" s="27" t="s">
        <v>18</v>
      </c>
      <c r="I119" s="27" t="s">
        <v>118</v>
      </c>
      <c r="J119" s="39"/>
    </row>
    <row r="120" spans="1:10" ht="60" customHeight="1" x14ac:dyDescent="0.25">
      <c r="A120" s="42"/>
      <c r="B120" s="45"/>
      <c r="C120" s="45"/>
      <c r="D120" s="48"/>
      <c r="E120" s="51"/>
      <c r="F120" s="27" t="s">
        <v>2</v>
      </c>
      <c r="G120" s="27" t="s">
        <v>117</v>
      </c>
      <c r="H120" s="27" t="s">
        <v>19</v>
      </c>
      <c r="I120" s="27" t="s">
        <v>118</v>
      </c>
      <c r="J120" s="39"/>
    </row>
    <row r="121" spans="1:10" ht="60" customHeight="1" x14ac:dyDescent="0.25">
      <c r="A121" s="42"/>
      <c r="B121" s="45"/>
      <c r="C121" s="45"/>
      <c r="D121" s="48"/>
      <c r="E121" s="51"/>
      <c r="F121" s="27" t="s">
        <v>14</v>
      </c>
      <c r="G121" s="27" t="s">
        <v>117</v>
      </c>
      <c r="H121" s="27" t="s">
        <v>3</v>
      </c>
      <c r="I121" s="27"/>
      <c r="J121" s="39"/>
    </row>
    <row r="122" spans="1:10" ht="60" customHeight="1" x14ac:dyDescent="0.25">
      <c r="A122" s="42"/>
      <c r="B122" s="45"/>
      <c r="C122" s="45"/>
      <c r="D122" s="48"/>
      <c r="E122" s="51"/>
      <c r="F122" s="27" t="s">
        <v>15</v>
      </c>
      <c r="G122" s="27" t="s">
        <v>117</v>
      </c>
      <c r="H122" s="27"/>
      <c r="I122" s="28"/>
      <c r="J122" s="39"/>
    </row>
    <row r="123" spans="1:10" ht="60" customHeight="1" x14ac:dyDescent="0.25">
      <c r="A123" s="42"/>
      <c r="B123" s="45"/>
      <c r="C123" s="45"/>
      <c r="D123" s="48"/>
      <c r="E123" s="51"/>
      <c r="F123" s="27" t="s">
        <v>16</v>
      </c>
      <c r="G123" s="27" t="s">
        <v>118</v>
      </c>
      <c r="H123" s="27"/>
      <c r="I123" s="28"/>
      <c r="J123" s="40"/>
    </row>
    <row r="124" spans="1:10" ht="60" customHeight="1" thickBot="1" x14ac:dyDescent="0.3">
      <c r="A124" s="43"/>
      <c r="B124" s="46"/>
      <c r="C124" s="46"/>
      <c r="D124" s="49"/>
      <c r="E124" s="52"/>
      <c r="F124" s="29" t="s">
        <v>4</v>
      </c>
      <c r="G124" s="34" t="str">
        <f>+Calcolo!B137</f>
        <v>Alto</v>
      </c>
      <c r="H124" s="29" t="s">
        <v>4</v>
      </c>
      <c r="I124" s="35" t="str">
        <f>+Calcolo!C137</f>
        <v>Medio</v>
      </c>
      <c r="J124" s="18" t="str">
        <f>+Calcolo!C139</f>
        <v>ALTO</v>
      </c>
    </row>
    <row r="125" spans="1:10" ht="60" customHeight="1" x14ac:dyDescent="0.25">
      <c r="A125" s="41">
        <v>16</v>
      </c>
      <c r="B125" s="44" t="s">
        <v>33</v>
      </c>
      <c r="C125" s="47" t="s">
        <v>227</v>
      </c>
      <c r="D125" s="47" t="s">
        <v>254</v>
      </c>
      <c r="E125" s="50" t="s">
        <v>154</v>
      </c>
      <c r="F125" s="24" t="s">
        <v>136</v>
      </c>
      <c r="G125" s="25"/>
      <c r="H125" s="24" t="s">
        <v>137</v>
      </c>
      <c r="I125" s="26"/>
      <c r="J125" s="38"/>
    </row>
    <row r="126" spans="1:10" ht="60" customHeight="1" x14ac:dyDescent="0.25">
      <c r="A126" s="42"/>
      <c r="B126" s="45"/>
      <c r="C126" s="45"/>
      <c r="D126" s="48"/>
      <c r="E126" s="51"/>
      <c r="F126" s="27" t="s">
        <v>12</v>
      </c>
      <c r="G126" s="27" t="s">
        <v>117</v>
      </c>
      <c r="H126" s="27" t="s">
        <v>17</v>
      </c>
      <c r="I126" s="27" t="s">
        <v>118</v>
      </c>
      <c r="J126" s="39"/>
    </row>
    <row r="127" spans="1:10" ht="60" customHeight="1" x14ac:dyDescent="0.25">
      <c r="A127" s="42"/>
      <c r="B127" s="45"/>
      <c r="C127" s="45"/>
      <c r="D127" s="48"/>
      <c r="E127" s="51"/>
      <c r="F127" s="27" t="s">
        <v>13</v>
      </c>
      <c r="G127" s="27" t="s">
        <v>117</v>
      </c>
      <c r="H127" s="27" t="s">
        <v>18</v>
      </c>
      <c r="I127" s="27" t="s">
        <v>118</v>
      </c>
      <c r="J127" s="39"/>
    </row>
    <row r="128" spans="1:10" ht="60" customHeight="1" x14ac:dyDescent="0.25">
      <c r="A128" s="42"/>
      <c r="B128" s="45"/>
      <c r="C128" s="45"/>
      <c r="D128" s="48"/>
      <c r="E128" s="51"/>
      <c r="F128" s="27" t="s">
        <v>2</v>
      </c>
      <c r="G128" s="27" t="s">
        <v>117</v>
      </c>
      <c r="H128" s="27" t="s">
        <v>19</v>
      </c>
      <c r="I128" s="27" t="s">
        <v>118</v>
      </c>
      <c r="J128" s="39"/>
    </row>
    <row r="129" spans="1:10" ht="60" customHeight="1" x14ac:dyDescent="0.25">
      <c r="A129" s="42"/>
      <c r="B129" s="45"/>
      <c r="C129" s="45"/>
      <c r="D129" s="48"/>
      <c r="E129" s="51"/>
      <c r="F129" s="27" t="s">
        <v>14</v>
      </c>
      <c r="G129" s="27" t="s">
        <v>117</v>
      </c>
      <c r="H129" s="27" t="s">
        <v>3</v>
      </c>
      <c r="I129" s="27" t="s">
        <v>118</v>
      </c>
      <c r="J129" s="39"/>
    </row>
    <row r="130" spans="1:10" ht="60" customHeight="1" x14ac:dyDescent="0.25">
      <c r="A130" s="42"/>
      <c r="B130" s="45"/>
      <c r="C130" s="45"/>
      <c r="D130" s="48"/>
      <c r="E130" s="51"/>
      <c r="F130" s="27" t="s">
        <v>15</v>
      </c>
      <c r="G130" s="27" t="s">
        <v>117</v>
      </c>
      <c r="H130" s="27"/>
      <c r="I130" s="28"/>
      <c r="J130" s="39"/>
    </row>
    <row r="131" spans="1:10" ht="60" customHeight="1" x14ac:dyDescent="0.25">
      <c r="A131" s="42"/>
      <c r="B131" s="45"/>
      <c r="C131" s="45"/>
      <c r="D131" s="48"/>
      <c r="E131" s="51"/>
      <c r="F131" s="27" t="s">
        <v>16</v>
      </c>
      <c r="G131" s="27" t="s">
        <v>118</v>
      </c>
      <c r="H131" s="27"/>
      <c r="I131" s="28"/>
      <c r="J131" s="40"/>
    </row>
    <row r="132" spans="1:10" ht="60" customHeight="1" thickBot="1" x14ac:dyDescent="0.3">
      <c r="A132" s="43"/>
      <c r="B132" s="46"/>
      <c r="C132" s="46"/>
      <c r="D132" s="49"/>
      <c r="E132" s="52"/>
      <c r="F132" s="29" t="s">
        <v>4</v>
      </c>
      <c r="G132" s="34" t="str">
        <f>+Calcolo!B146</f>
        <v>Alto</v>
      </c>
      <c r="H132" s="29" t="s">
        <v>4</v>
      </c>
      <c r="I132" s="35" t="str">
        <f>+Calcolo!C146</f>
        <v>Medio</v>
      </c>
      <c r="J132" s="18" t="str">
        <f>+Calcolo!C148</f>
        <v>ALTO</v>
      </c>
    </row>
    <row r="133" spans="1:10" ht="60" customHeight="1" x14ac:dyDescent="0.25">
      <c r="A133" s="41">
        <v>17</v>
      </c>
      <c r="B133" s="44" t="s">
        <v>34</v>
      </c>
      <c r="C133" s="47" t="s">
        <v>230</v>
      </c>
      <c r="D133" s="47" t="s">
        <v>254</v>
      </c>
      <c r="E133" s="50" t="s">
        <v>155</v>
      </c>
      <c r="F133" s="24" t="s">
        <v>136</v>
      </c>
      <c r="G133" s="25"/>
      <c r="H133" s="24" t="s">
        <v>137</v>
      </c>
      <c r="I133" s="26"/>
      <c r="J133" s="38"/>
    </row>
    <row r="134" spans="1:10" ht="60" customHeight="1" x14ac:dyDescent="0.25">
      <c r="A134" s="42"/>
      <c r="B134" s="45"/>
      <c r="C134" s="45"/>
      <c r="D134" s="48"/>
      <c r="E134" s="51"/>
      <c r="F134" s="27" t="s">
        <v>12</v>
      </c>
      <c r="G134" s="27" t="s">
        <v>117</v>
      </c>
      <c r="H134" s="27" t="s">
        <v>17</v>
      </c>
      <c r="I134" s="27" t="s">
        <v>118</v>
      </c>
      <c r="J134" s="39"/>
    </row>
    <row r="135" spans="1:10" ht="60" customHeight="1" x14ac:dyDescent="0.25">
      <c r="A135" s="42"/>
      <c r="B135" s="45"/>
      <c r="C135" s="45"/>
      <c r="D135" s="48"/>
      <c r="E135" s="51"/>
      <c r="F135" s="27" t="s">
        <v>13</v>
      </c>
      <c r="G135" s="27" t="s">
        <v>118</v>
      </c>
      <c r="H135" s="27" t="s">
        <v>18</v>
      </c>
      <c r="I135" s="27" t="s">
        <v>118</v>
      </c>
      <c r="J135" s="39"/>
    </row>
    <row r="136" spans="1:10" ht="60" customHeight="1" x14ac:dyDescent="0.25">
      <c r="A136" s="42"/>
      <c r="B136" s="45"/>
      <c r="C136" s="45"/>
      <c r="D136" s="48"/>
      <c r="E136" s="51"/>
      <c r="F136" s="27" t="s">
        <v>2</v>
      </c>
      <c r="G136" s="27" t="s">
        <v>117</v>
      </c>
      <c r="H136" s="27" t="s">
        <v>19</v>
      </c>
      <c r="I136" s="27" t="s">
        <v>118</v>
      </c>
      <c r="J136" s="39"/>
    </row>
    <row r="137" spans="1:10" ht="60" customHeight="1" x14ac:dyDescent="0.25">
      <c r="A137" s="42"/>
      <c r="B137" s="45"/>
      <c r="C137" s="45"/>
      <c r="D137" s="48"/>
      <c r="E137" s="51"/>
      <c r="F137" s="27" t="s">
        <v>14</v>
      </c>
      <c r="G137" s="27" t="s">
        <v>117</v>
      </c>
      <c r="H137" s="27" t="s">
        <v>3</v>
      </c>
      <c r="I137" s="27" t="s">
        <v>118</v>
      </c>
      <c r="J137" s="39"/>
    </row>
    <row r="138" spans="1:10" ht="60" customHeight="1" x14ac:dyDescent="0.25">
      <c r="A138" s="42"/>
      <c r="B138" s="45"/>
      <c r="C138" s="45"/>
      <c r="D138" s="48"/>
      <c r="E138" s="51"/>
      <c r="F138" s="27" t="s">
        <v>15</v>
      </c>
      <c r="G138" s="27" t="s">
        <v>117</v>
      </c>
      <c r="H138" s="27"/>
      <c r="I138" s="28"/>
      <c r="J138" s="39"/>
    </row>
    <row r="139" spans="1:10" ht="60" customHeight="1" x14ac:dyDescent="0.25">
      <c r="A139" s="42"/>
      <c r="B139" s="45"/>
      <c r="C139" s="45"/>
      <c r="D139" s="48"/>
      <c r="E139" s="51"/>
      <c r="F139" s="27" t="s">
        <v>16</v>
      </c>
      <c r="G139" s="27" t="s">
        <v>118</v>
      </c>
      <c r="H139" s="27"/>
      <c r="I139" s="28"/>
      <c r="J139" s="40"/>
    </row>
    <row r="140" spans="1:10" ht="60" customHeight="1" thickBot="1" x14ac:dyDescent="0.3">
      <c r="A140" s="43"/>
      <c r="B140" s="46"/>
      <c r="C140" s="46"/>
      <c r="D140" s="49"/>
      <c r="E140" s="52"/>
      <c r="F140" s="29" t="s">
        <v>4</v>
      </c>
      <c r="G140" s="34" t="str">
        <f>+Calcolo!B155</f>
        <v>Alto</v>
      </c>
      <c r="H140" s="29" t="s">
        <v>4</v>
      </c>
      <c r="I140" s="35" t="str">
        <f>+Calcolo!C155</f>
        <v>Medio</v>
      </c>
      <c r="J140" s="18" t="str">
        <f>+Calcolo!C157</f>
        <v>ALTO</v>
      </c>
    </row>
    <row r="141" spans="1:10" ht="60" customHeight="1" x14ac:dyDescent="0.25">
      <c r="A141" s="41">
        <v>18</v>
      </c>
      <c r="B141" s="44" t="s">
        <v>35</v>
      </c>
      <c r="C141" s="47" t="s">
        <v>230</v>
      </c>
      <c r="D141" s="47" t="s">
        <v>254</v>
      </c>
      <c r="E141" s="50" t="s">
        <v>155</v>
      </c>
      <c r="F141" s="24" t="s">
        <v>136</v>
      </c>
      <c r="G141" s="25"/>
      <c r="H141" s="24" t="s">
        <v>137</v>
      </c>
      <c r="I141" s="26"/>
      <c r="J141" s="38"/>
    </row>
    <row r="142" spans="1:10" ht="60" customHeight="1" x14ac:dyDescent="0.25">
      <c r="A142" s="42"/>
      <c r="B142" s="45"/>
      <c r="C142" s="45"/>
      <c r="D142" s="48"/>
      <c r="E142" s="51"/>
      <c r="F142" s="27" t="s">
        <v>12</v>
      </c>
      <c r="G142" s="27" t="s">
        <v>117</v>
      </c>
      <c r="H142" s="27" t="s">
        <v>17</v>
      </c>
      <c r="I142" s="27" t="s">
        <v>118</v>
      </c>
      <c r="J142" s="39"/>
    </row>
    <row r="143" spans="1:10" ht="60" customHeight="1" x14ac:dyDescent="0.25">
      <c r="A143" s="42"/>
      <c r="B143" s="45"/>
      <c r="C143" s="45"/>
      <c r="D143" s="48"/>
      <c r="E143" s="51"/>
      <c r="F143" s="27" t="s">
        <v>13</v>
      </c>
      <c r="G143" s="27" t="s">
        <v>118</v>
      </c>
      <c r="H143" s="27" t="s">
        <v>18</v>
      </c>
      <c r="I143" s="27" t="s">
        <v>118</v>
      </c>
      <c r="J143" s="39"/>
    </row>
    <row r="144" spans="1:10" ht="60" customHeight="1" x14ac:dyDescent="0.25">
      <c r="A144" s="42"/>
      <c r="B144" s="45"/>
      <c r="C144" s="45"/>
      <c r="D144" s="48"/>
      <c r="E144" s="51"/>
      <c r="F144" s="27" t="s">
        <v>2</v>
      </c>
      <c r="G144" s="27" t="s">
        <v>117</v>
      </c>
      <c r="H144" s="27" t="s">
        <v>19</v>
      </c>
      <c r="I144" s="27" t="s">
        <v>118</v>
      </c>
      <c r="J144" s="39"/>
    </row>
    <row r="145" spans="1:23" ht="60" customHeight="1" x14ac:dyDescent="0.25">
      <c r="A145" s="42"/>
      <c r="B145" s="45"/>
      <c r="C145" s="45"/>
      <c r="D145" s="48"/>
      <c r="E145" s="51"/>
      <c r="F145" s="27" t="s">
        <v>14</v>
      </c>
      <c r="G145" s="27" t="s">
        <v>117</v>
      </c>
      <c r="H145" s="27" t="s">
        <v>3</v>
      </c>
      <c r="I145" s="27" t="s">
        <v>118</v>
      </c>
      <c r="J145" s="39"/>
    </row>
    <row r="146" spans="1:23" ht="60" customHeight="1" x14ac:dyDescent="0.25">
      <c r="A146" s="42"/>
      <c r="B146" s="45"/>
      <c r="C146" s="45"/>
      <c r="D146" s="48"/>
      <c r="E146" s="51"/>
      <c r="F146" s="27" t="s">
        <v>15</v>
      </c>
      <c r="G146" s="27" t="s">
        <v>117</v>
      </c>
      <c r="H146" s="27"/>
      <c r="I146" s="28"/>
      <c r="J146" s="39"/>
    </row>
    <row r="147" spans="1:23" ht="60" customHeight="1" x14ac:dyDescent="0.25">
      <c r="A147" s="42"/>
      <c r="B147" s="45"/>
      <c r="C147" s="45"/>
      <c r="D147" s="48"/>
      <c r="E147" s="51"/>
      <c r="F147" s="27" t="s">
        <v>16</v>
      </c>
      <c r="G147" s="27" t="s">
        <v>118</v>
      </c>
      <c r="H147" s="27"/>
      <c r="I147" s="28"/>
      <c r="J147" s="40"/>
    </row>
    <row r="148" spans="1:23" ht="60" customHeight="1" thickBot="1" x14ac:dyDescent="0.3">
      <c r="A148" s="43"/>
      <c r="B148" s="46"/>
      <c r="C148" s="46"/>
      <c r="D148" s="49"/>
      <c r="E148" s="52"/>
      <c r="F148" s="29" t="s">
        <v>4</v>
      </c>
      <c r="G148" s="34" t="str">
        <f>+Calcolo!B164</f>
        <v>Alto</v>
      </c>
      <c r="H148" s="29" t="s">
        <v>4</v>
      </c>
      <c r="I148" s="35" t="str">
        <f>+Calcolo!C164</f>
        <v>Medio</v>
      </c>
      <c r="J148" s="18" t="str">
        <f>+Calcolo!C166</f>
        <v>ALTO</v>
      </c>
    </row>
    <row r="149" spans="1:23" ht="60" customHeight="1" x14ac:dyDescent="0.25">
      <c r="A149" s="41">
        <v>19</v>
      </c>
      <c r="B149" s="44" t="s">
        <v>36</v>
      </c>
      <c r="C149" s="47" t="s">
        <v>230</v>
      </c>
      <c r="D149" s="47" t="s">
        <v>254</v>
      </c>
      <c r="E149" s="50" t="s">
        <v>156</v>
      </c>
      <c r="F149" s="24" t="s">
        <v>136</v>
      </c>
      <c r="G149" s="25"/>
      <c r="H149" s="24" t="s">
        <v>137</v>
      </c>
      <c r="I149" s="26"/>
      <c r="J149" s="38"/>
    </row>
    <row r="150" spans="1:23" ht="60" customHeight="1" x14ac:dyDescent="0.25">
      <c r="A150" s="42"/>
      <c r="B150" s="45"/>
      <c r="C150" s="45"/>
      <c r="D150" s="48"/>
      <c r="E150" s="51"/>
      <c r="F150" s="27" t="s">
        <v>12</v>
      </c>
      <c r="G150" s="27" t="s">
        <v>117</v>
      </c>
      <c r="H150" s="27" t="s">
        <v>17</v>
      </c>
      <c r="I150" s="27" t="s">
        <v>118</v>
      </c>
      <c r="J150" s="39"/>
    </row>
    <row r="151" spans="1:23" ht="60" customHeight="1" x14ac:dyDescent="0.25">
      <c r="A151" s="42"/>
      <c r="B151" s="45"/>
      <c r="C151" s="45"/>
      <c r="D151" s="48"/>
      <c r="E151" s="51"/>
      <c r="F151" s="27" t="s">
        <v>13</v>
      </c>
      <c r="G151" s="27" t="s">
        <v>118</v>
      </c>
      <c r="H151" s="27" t="s">
        <v>18</v>
      </c>
      <c r="I151" s="27" t="s">
        <v>118</v>
      </c>
      <c r="J151" s="39"/>
    </row>
    <row r="152" spans="1:23" ht="60" customHeight="1" x14ac:dyDescent="0.25">
      <c r="A152" s="42"/>
      <c r="B152" s="45"/>
      <c r="C152" s="45"/>
      <c r="D152" s="48"/>
      <c r="E152" s="51"/>
      <c r="F152" s="27" t="s">
        <v>2</v>
      </c>
      <c r="G152" s="27" t="s">
        <v>117</v>
      </c>
      <c r="H152" s="27" t="s">
        <v>19</v>
      </c>
      <c r="I152" s="27" t="s">
        <v>118</v>
      </c>
      <c r="J152" s="39"/>
    </row>
    <row r="153" spans="1:23" ht="60" customHeight="1" x14ac:dyDescent="0.25">
      <c r="A153" s="42"/>
      <c r="B153" s="45"/>
      <c r="C153" s="45"/>
      <c r="D153" s="48"/>
      <c r="E153" s="51"/>
      <c r="F153" s="27" t="s">
        <v>14</v>
      </c>
      <c r="G153" s="27" t="s">
        <v>117</v>
      </c>
      <c r="H153" s="27" t="s">
        <v>3</v>
      </c>
      <c r="I153" s="27" t="s">
        <v>118</v>
      </c>
      <c r="J153" s="39"/>
    </row>
    <row r="154" spans="1:23" ht="60" customHeight="1" x14ac:dyDescent="0.25">
      <c r="A154" s="42"/>
      <c r="B154" s="45"/>
      <c r="C154" s="45"/>
      <c r="D154" s="48"/>
      <c r="E154" s="51"/>
      <c r="F154" s="27" t="s">
        <v>15</v>
      </c>
      <c r="G154" s="27" t="s">
        <v>117</v>
      </c>
      <c r="H154" s="27"/>
      <c r="I154" s="28"/>
      <c r="J154" s="39"/>
    </row>
    <row r="155" spans="1:23" ht="60" customHeight="1" x14ac:dyDescent="0.25">
      <c r="A155" s="42"/>
      <c r="B155" s="45"/>
      <c r="C155" s="45"/>
      <c r="D155" s="48"/>
      <c r="E155" s="51"/>
      <c r="F155" s="27" t="s">
        <v>16</v>
      </c>
      <c r="G155" s="27" t="s">
        <v>118</v>
      </c>
      <c r="H155" s="27"/>
      <c r="I155" s="28"/>
      <c r="J155" s="40"/>
    </row>
    <row r="156" spans="1:23" ht="60" customHeight="1" thickBot="1" x14ac:dyDescent="0.3">
      <c r="A156" s="43"/>
      <c r="B156" s="46"/>
      <c r="C156" s="46"/>
      <c r="D156" s="49"/>
      <c r="E156" s="52"/>
      <c r="F156" s="29" t="s">
        <v>4</v>
      </c>
      <c r="G156" s="34" t="str">
        <f>+Calcolo!B173</f>
        <v>Alto</v>
      </c>
      <c r="H156" s="29" t="s">
        <v>4</v>
      </c>
      <c r="I156" s="35" t="str">
        <f>+Calcolo!C173</f>
        <v>Medio</v>
      </c>
      <c r="J156" s="18" t="str">
        <f>+Calcolo!C175</f>
        <v>ALTO</v>
      </c>
    </row>
    <row r="157" spans="1:23" ht="15.75" thickBot="1" x14ac:dyDescent="0.3">
      <c r="A157" s="37" t="s">
        <v>100</v>
      </c>
      <c r="B157" s="37"/>
      <c r="C157" s="37"/>
      <c r="D157" s="37"/>
      <c r="E157" s="37"/>
      <c r="F157" s="37"/>
      <c r="G157" s="37"/>
      <c r="H157" s="37"/>
      <c r="I157" s="37"/>
      <c r="J157" s="37"/>
      <c r="K157" s="21"/>
      <c r="L157" s="21"/>
      <c r="M157" s="21"/>
      <c r="N157" s="21"/>
      <c r="O157" s="21"/>
      <c r="P157" s="21"/>
      <c r="Q157" s="21"/>
      <c r="R157" s="21"/>
      <c r="S157" s="21"/>
      <c r="T157" s="21"/>
      <c r="U157" s="21"/>
      <c r="V157" s="21"/>
      <c r="W157" s="21"/>
    </row>
    <row r="158" spans="1:23" ht="60" customHeight="1" x14ac:dyDescent="0.25">
      <c r="A158" s="41">
        <v>20</v>
      </c>
      <c r="B158" s="44" t="s">
        <v>221</v>
      </c>
      <c r="C158" s="47" t="s">
        <v>231</v>
      </c>
      <c r="D158" s="47" t="s">
        <v>255</v>
      </c>
      <c r="E158" s="50" t="s">
        <v>157</v>
      </c>
      <c r="F158" s="24" t="s">
        <v>136</v>
      </c>
      <c r="G158" s="25"/>
      <c r="H158" s="24" t="s">
        <v>137</v>
      </c>
      <c r="I158" s="26"/>
      <c r="J158" s="38"/>
      <c r="K158" s="21"/>
      <c r="L158" s="21"/>
      <c r="M158" s="21"/>
      <c r="N158" s="21"/>
      <c r="O158" s="21"/>
      <c r="P158" s="21"/>
      <c r="Q158" s="21"/>
      <c r="R158" s="21"/>
      <c r="S158" s="21"/>
      <c r="T158" s="21"/>
      <c r="U158" s="21"/>
      <c r="V158" s="21"/>
      <c r="W158" s="21"/>
    </row>
    <row r="159" spans="1:23" ht="60" customHeight="1" x14ac:dyDescent="0.25">
      <c r="A159" s="42"/>
      <c r="B159" s="45"/>
      <c r="C159" s="45"/>
      <c r="D159" s="48"/>
      <c r="E159" s="51"/>
      <c r="F159" s="27" t="s">
        <v>12</v>
      </c>
      <c r="G159" s="27" t="s">
        <v>117</v>
      </c>
      <c r="H159" s="27" t="s">
        <v>17</v>
      </c>
      <c r="I159" s="27" t="s">
        <v>118</v>
      </c>
      <c r="J159" s="39"/>
    </row>
    <row r="160" spans="1:23" ht="60" customHeight="1" x14ac:dyDescent="0.25">
      <c r="A160" s="42"/>
      <c r="B160" s="45"/>
      <c r="C160" s="45"/>
      <c r="D160" s="48"/>
      <c r="E160" s="51"/>
      <c r="F160" s="27" t="s">
        <v>13</v>
      </c>
      <c r="G160" s="27" t="s">
        <v>118</v>
      </c>
      <c r="H160" s="27" t="s">
        <v>18</v>
      </c>
      <c r="I160" s="27" t="s">
        <v>119</v>
      </c>
      <c r="J160" s="39"/>
    </row>
    <row r="161" spans="1:10" ht="60" customHeight="1" x14ac:dyDescent="0.25">
      <c r="A161" s="42"/>
      <c r="B161" s="45"/>
      <c r="C161" s="45"/>
      <c r="D161" s="48"/>
      <c r="E161" s="51"/>
      <c r="F161" s="27" t="s">
        <v>2</v>
      </c>
      <c r="G161" s="27" t="s">
        <v>118</v>
      </c>
      <c r="H161" s="27" t="s">
        <v>19</v>
      </c>
      <c r="I161" s="27" t="s">
        <v>119</v>
      </c>
      <c r="J161" s="39"/>
    </row>
    <row r="162" spans="1:10" ht="60" customHeight="1" x14ac:dyDescent="0.25">
      <c r="A162" s="42"/>
      <c r="B162" s="45"/>
      <c r="C162" s="45"/>
      <c r="D162" s="48"/>
      <c r="E162" s="51"/>
      <c r="F162" s="27" t="s">
        <v>14</v>
      </c>
      <c r="G162" s="27" t="s">
        <v>117</v>
      </c>
      <c r="H162" s="27" t="s">
        <v>3</v>
      </c>
      <c r="I162" s="27" t="s">
        <v>119</v>
      </c>
      <c r="J162" s="39"/>
    </row>
    <row r="163" spans="1:10" ht="60" customHeight="1" x14ac:dyDescent="0.25">
      <c r="A163" s="42"/>
      <c r="B163" s="45"/>
      <c r="C163" s="45"/>
      <c r="D163" s="48"/>
      <c r="E163" s="51"/>
      <c r="F163" s="27" t="s">
        <v>15</v>
      </c>
      <c r="G163" s="27" t="s">
        <v>118</v>
      </c>
      <c r="H163" s="27"/>
      <c r="I163" s="28"/>
      <c r="J163" s="39"/>
    </row>
    <row r="164" spans="1:10" ht="60" customHeight="1" x14ac:dyDescent="0.25">
      <c r="A164" s="42"/>
      <c r="B164" s="45"/>
      <c r="C164" s="45"/>
      <c r="D164" s="48"/>
      <c r="E164" s="51"/>
      <c r="F164" s="27" t="s">
        <v>16</v>
      </c>
      <c r="G164" s="27" t="s">
        <v>118</v>
      </c>
      <c r="H164" s="27"/>
      <c r="I164" s="28"/>
      <c r="J164" s="40"/>
    </row>
    <row r="165" spans="1:10" ht="60" customHeight="1" thickBot="1" x14ac:dyDescent="0.3">
      <c r="A165" s="43"/>
      <c r="B165" s="46"/>
      <c r="C165" s="46"/>
      <c r="D165" s="49"/>
      <c r="E165" s="52"/>
      <c r="F165" s="29" t="s">
        <v>4</v>
      </c>
      <c r="G165" s="34" t="str">
        <f>+Calcolo!B183</f>
        <v>Medio</v>
      </c>
      <c r="H165" s="29" t="s">
        <v>4</v>
      </c>
      <c r="I165" s="35" t="str">
        <f>+Calcolo!C183</f>
        <v>Basso</v>
      </c>
      <c r="J165" s="18" t="str">
        <f>+Calcolo!C185</f>
        <v>BASSO</v>
      </c>
    </row>
    <row r="166" spans="1:10" ht="60" customHeight="1" x14ac:dyDescent="0.25">
      <c r="A166" s="41">
        <v>21</v>
      </c>
      <c r="B166" s="44" t="s">
        <v>222</v>
      </c>
      <c r="C166" s="47" t="s">
        <v>226</v>
      </c>
      <c r="D166" s="47" t="s">
        <v>256</v>
      </c>
      <c r="E166" s="50" t="s">
        <v>158</v>
      </c>
      <c r="F166" s="24" t="s">
        <v>136</v>
      </c>
      <c r="G166" s="25"/>
      <c r="H166" s="24" t="s">
        <v>137</v>
      </c>
      <c r="I166" s="26"/>
      <c r="J166" s="38"/>
    </row>
    <row r="167" spans="1:10" ht="60" customHeight="1" x14ac:dyDescent="0.25">
      <c r="A167" s="42"/>
      <c r="B167" s="45"/>
      <c r="C167" s="45"/>
      <c r="D167" s="48"/>
      <c r="E167" s="51"/>
      <c r="F167" s="27" t="s">
        <v>12</v>
      </c>
      <c r="G167" s="27" t="s">
        <v>117</v>
      </c>
      <c r="H167" s="27" t="s">
        <v>17</v>
      </c>
      <c r="I167" s="27" t="s">
        <v>118</v>
      </c>
      <c r="J167" s="39"/>
    </row>
    <row r="168" spans="1:10" ht="60" customHeight="1" x14ac:dyDescent="0.25">
      <c r="A168" s="42"/>
      <c r="B168" s="45"/>
      <c r="C168" s="45"/>
      <c r="D168" s="48"/>
      <c r="E168" s="51"/>
      <c r="F168" s="27" t="s">
        <v>13</v>
      </c>
      <c r="G168" s="27" t="s">
        <v>117</v>
      </c>
      <c r="H168" s="27" t="s">
        <v>18</v>
      </c>
      <c r="I168" s="27" t="s">
        <v>117</v>
      </c>
      <c r="J168" s="39"/>
    </row>
    <row r="169" spans="1:10" ht="60" customHeight="1" x14ac:dyDescent="0.25">
      <c r="A169" s="42"/>
      <c r="B169" s="45"/>
      <c r="C169" s="45"/>
      <c r="D169" s="48"/>
      <c r="E169" s="51"/>
      <c r="F169" s="27" t="s">
        <v>2</v>
      </c>
      <c r="G169" s="27" t="s">
        <v>118</v>
      </c>
      <c r="H169" s="27" t="s">
        <v>19</v>
      </c>
      <c r="I169" s="27" t="s">
        <v>118</v>
      </c>
      <c r="J169" s="39"/>
    </row>
    <row r="170" spans="1:10" ht="60" customHeight="1" x14ac:dyDescent="0.25">
      <c r="A170" s="42"/>
      <c r="B170" s="45"/>
      <c r="C170" s="45"/>
      <c r="D170" s="48"/>
      <c r="E170" s="51"/>
      <c r="F170" s="27" t="s">
        <v>14</v>
      </c>
      <c r="G170" s="27" t="s">
        <v>117</v>
      </c>
      <c r="H170" s="27" t="s">
        <v>3</v>
      </c>
      <c r="I170" s="27" t="s">
        <v>119</v>
      </c>
      <c r="J170" s="39"/>
    </row>
    <row r="171" spans="1:10" ht="60" customHeight="1" x14ac:dyDescent="0.25">
      <c r="A171" s="42"/>
      <c r="B171" s="45"/>
      <c r="C171" s="45"/>
      <c r="D171" s="48"/>
      <c r="E171" s="51"/>
      <c r="F171" s="27" t="s">
        <v>15</v>
      </c>
      <c r="G171" s="27" t="s">
        <v>118</v>
      </c>
      <c r="H171" s="27"/>
      <c r="I171" s="28"/>
      <c r="J171" s="39"/>
    </row>
    <row r="172" spans="1:10" ht="60" customHeight="1" x14ac:dyDescent="0.25">
      <c r="A172" s="42"/>
      <c r="B172" s="45"/>
      <c r="C172" s="45"/>
      <c r="D172" s="48"/>
      <c r="E172" s="51"/>
      <c r="F172" s="27" t="s">
        <v>16</v>
      </c>
      <c r="G172" s="27" t="s">
        <v>118</v>
      </c>
      <c r="H172" s="27"/>
      <c r="I172" s="28"/>
      <c r="J172" s="40"/>
    </row>
    <row r="173" spans="1:10" ht="60" customHeight="1" thickBot="1" x14ac:dyDescent="0.3">
      <c r="A173" s="43"/>
      <c r="B173" s="46"/>
      <c r="C173" s="46"/>
      <c r="D173" s="49"/>
      <c r="E173" s="52"/>
      <c r="F173" s="29" t="s">
        <v>4</v>
      </c>
      <c r="G173" s="34" t="str">
        <f>+Calcolo!B192</f>
        <v>Alto</v>
      </c>
      <c r="H173" s="29" t="s">
        <v>4</v>
      </c>
      <c r="I173" s="35" t="str">
        <f>+Calcolo!C192</f>
        <v>Medio</v>
      </c>
      <c r="J173" s="18" t="str">
        <f>+Calcolo!C194</f>
        <v>ALTO</v>
      </c>
    </row>
    <row r="174" spans="1:10" ht="60" customHeight="1" x14ac:dyDescent="0.25">
      <c r="A174" s="41">
        <v>22</v>
      </c>
      <c r="B174" s="44" t="s">
        <v>37</v>
      </c>
      <c r="C174" s="47" t="s">
        <v>223</v>
      </c>
      <c r="D174" s="47" t="s">
        <v>257</v>
      </c>
      <c r="E174" s="50" t="s">
        <v>159</v>
      </c>
      <c r="F174" s="24" t="s">
        <v>136</v>
      </c>
      <c r="G174" s="25"/>
      <c r="H174" s="24" t="s">
        <v>137</v>
      </c>
      <c r="I174" s="26"/>
      <c r="J174" s="38"/>
    </row>
    <row r="175" spans="1:10" ht="60" customHeight="1" x14ac:dyDescent="0.25">
      <c r="A175" s="42"/>
      <c r="B175" s="45"/>
      <c r="C175" s="45"/>
      <c r="D175" s="48"/>
      <c r="E175" s="51"/>
      <c r="F175" s="27" t="s">
        <v>12</v>
      </c>
      <c r="G175" s="27" t="s">
        <v>117</v>
      </c>
      <c r="H175" s="27" t="s">
        <v>17</v>
      </c>
      <c r="I175" s="27" t="s">
        <v>118</v>
      </c>
      <c r="J175" s="39"/>
    </row>
    <row r="176" spans="1:10" ht="60" customHeight="1" x14ac:dyDescent="0.25">
      <c r="A176" s="42"/>
      <c r="B176" s="45"/>
      <c r="C176" s="45"/>
      <c r="D176" s="48"/>
      <c r="E176" s="51"/>
      <c r="F176" s="27" t="s">
        <v>13</v>
      </c>
      <c r="G176" s="27" t="s">
        <v>118</v>
      </c>
      <c r="H176" s="27" t="s">
        <v>18</v>
      </c>
      <c r="I176" s="27" t="s">
        <v>117</v>
      </c>
      <c r="J176" s="39"/>
    </row>
    <row r="177" spans="1:23" ht="60" customHeight="1" x14ac:dyDescent="0.25">
      <c r="A177" s="42"/>
      <c r="B177" s="45"/>
      <c r="C177" s="45"/>
      <c r="D177" s="48"/>
      <c r="E177" s="51"/>
      <c r="F177" s="27" t="s">
        <v>2</v>
      </c>
      <c r="G177" s="27" t="s">
        <v>118</v>
      </c>
      <c r="H177" s="27" t="s">
        <v>19</v>
      </c>
      <c r="I177" s="27" t="s">
        <v>118</v>
      </c>
      <c r="J177" s="39"/>
    </row>
    <row r="178" spans="1:23" ht="60" customHeight="1" x14ac:dyDescent="0.25">
      <c r="A178" s="42"/>
      <c r="B178" s="45"/>
      <c r="C178" s="45"/>
      <c r="D178" s="48"/>
      <c r="E178" s="51"/>
      <c r="F178" s="27" t="s">
        <v>14</v>
      </c>
      <c r="G178" s="27" t="s">
        <v>117</v>
      </c>
      <c r="H178" s="27" t="s">
        <v>3</v>
      </c>
      <c r="I178" s="27" t="s">
        <v>119</v>
      </c>
      <c r="J178" s="39"/>
    </row>
    <row r="179" spans="1:23" ht="60" customHeight="1" x14ac:dyDescent="0.25">
      <c r="A179" s="42"/>
      <c r="B179" s="45"/>
      <c r="C179" s="45"/>
      <c r="D179" s="48"/>
      <c r="E179" s="51"/>
      <c r="F179" s="27" t="s">
        <v>15</v>
      </c>
      <c r="G179" s="27" t="s">
        <v>118</v>
      </c>
      <c r="H179" s="27"/>
      <c r="I179" s="28"/>
      <c r="J179" s="39"/>
    </row>
    <row r="180" spans="1:23" ht="60" customHeight="1" x14ac:dyDescent="0.25">
      <c r="A180" s="42"/>
      <c r="B180" s="45"/>
      <c r="C180" s="45"/>
      <c r="D180" s="48"/>
      <c r="E180" s="51"/>
      <c r="F180" s="27" t="s">
        <v>16</v>
      </c>
      <c r="G180" s="27" t="s">
        <v>118</v>
      </c>
      <c r="H180" s="27"/>
      <c r="I180" s="28"/>
      <c r="J180" s="40"/>
    </row>
    <row r="181" spans="1:23" ht="60" customHeight="1" thickBot="1" x14ac:dyDescent="0.3">
      <c r="A181" s="43"/>
      <c r="B181" s="46"/>
      <c r="C181" s="46"/>
      <c r="D181" s="49"/>
      <c r="E181" s="52"/>
      <c r="F181" s="29" t="s">
        <v>4</v>
      </c>
      <c r="G181" s="34" t="str">
        <f>+Calcolo!B201</f>
        <v>Medio</v>
      </c>
      <c r="H181" s="29" t="s">
        <v>4</v>
      </c>
      <c r="I181" s="35" t="str">
        <f>+Calcolo!C201</f>
        <v>Medio</v>
      </c>
      <c r="J181" s="18" t="str">
        <f>+Calcolo!C203</f>
        <v>MEDIO</v>
      </c>
    </row>
    <row r="182" spans="1:23" ht="15.75" thickBot="1" x14ac:dyDescent="0.3">
      <c r="A182" s="37" t="s">
        <v>101</v>
      </c>
      <c r="B182" s="37"/>
      <c r="C182" s="37"/>
      <c r="D182" s="37"/>
      <c r="E182" s="37"/>
      <c r="F182" s="37"/>
      <c r="G182" s="37"/>
      <c r="H182" s="37"/>
      <c r="I182" s="37"/>
      <c r="J182" s="37"/>
      <c r="K182" s="21"/>
      <c r="L182" s="21"/>
      <c r="M182" s="21"/>
      <c r="N182" s="21"/>
      <c r="O182" s="21"/>
      <c r="P182" s="21"/>
      <c r="Q182" s="21"/>
      <c r="R182" s="21"/>
      <c r="S182" s="21"/>
      <c r="T182" s="21"/>
      <c r="U182" s="21"/>
      <c r="V182" s="21"/>
      <c r="W182" s="21"/>
    </row>
    <row r="183" spans="1:23" ht="60" customHeight="1" x14ac:dyDescent="0.25">
      <c r="A183" s="41">
        <v>23</v>
      </c>
      <c r="B183" s="44" t="s">
        <v>38</v>
      </c>
      <c r="C183" s="47" t="s">
        <v>226</v>
      </c>
      <c r="D183" s="47" t="s">
        <v>258</v>
      </c>
      <c r="E183" s="50" t="s">
        <v>160</v>
      </c>
      <c r="F183" s="24" t="s">
        <v>136</v>
      </c>
      <c r="G183" s="25"/>
      <c r="H183" s="24" t="s">
        <v>137</v>
      </c>
      <c r="I183" s="26"/>
      <c r="J183" s="38"/>
    </row>
    <row r="184" spans="1:23" ht="60" customHeight="1" x14ac:dyDescent="0.25">
      <c r="A184" s="42"/>
      <c r="B184" s="45"/>
      <c r="C184" s="45"/>
      <c r="D184" s="48"/>
      <c r="E184" s="51"/>
      <c r="F184" s="27" t="s">
        <v>12</v>
      </c>
      <c r="G184" s="27" t="s">
        <v>118</v>
      </c>
      <c r="H184" s="27" t="s">
        <v>17</v>
      </c>
      <c r="I184" s="27" t="s">
        <v>117</v>
      </c>
      <c r="J184" s="39"/>
    </row>
    <row r="185" spans="1:23" ht="60" customHeight="1" x14ac:dyDescent="0.25">
      <c r="A185" s="42"/>
      <c r="B185" s="45"/>
      <c r="C185" s="45"/>
      <c r="D185" s="48"/>
      <c r="E185" s="51"/>
      <c r="F185" s="27" t="s">
        <v>13</v>
      </c>
      <c r="G185" s="27" t="s">
        <v>118</v>
      </c>
      <c r="H185" s="27" t="s">
        <v>18</v>
      </c>
      <c r="I185" s="27" t="s">
        <v>118</v>
      </c>
      <c r="J185" s="39"/>
    </row>
    <row r="186" spans="1:23" ht="60" customHeight="1" x14ac:dyDescent="0.25">
      <c r="A186" s="42"/>
      <c r="B186" s="45"/>
      <c r="C186" s="45"/>
      <c r="D186" s="48"/>
      <c r="E186" s="51"/>
      <c r="F186" s="27" t="s">
        <v>2</v>
      </c>
      <c r="G186" s="27" t="s">
        <v>118</v>
      </c>
      <c r="H186" s="27" t="s">
        <v>19</v>
      </c>
      <c r="I186" s="27" t="s">
        <v>118</v>
      </c>
      <c r="J186" s="39"/>
    </row>
    <row r="187" spans="1:23" ht="60" customHeight="1" x14ac:dyDescent="0.25">
      <c r="A187" s="42"/>
      <c r="B187" s="45"/>
      <c r="C187" s="45"/>
      <c r="D187" s="48"/>
      <c r="E187" s="51"/>
      <c r="F187" s="27" t="s">
        <v>14</v>
      </c>
      <c r="G187" s="27" t="s">
        <v>117</v>
      </c>
      <c r="H187" s="27" t="s">
        <v>3</v>
      </c>
      <c r="I187" s="27" t="s">
        <v>118</v>
      </c>
      <c r="J187" s="39"/>
    </row>
    <row r="188" spans="1:23" ht="60" customHeight="1" x14ac:dyDescent="0.25">
      <c r="A188" s="42"/>
      <c r="B188" s="45"/>
      <c r="C188" s="45"/>
      <c r="D188" s="48"/>
      <c r="E188" s="51"/>
      <c r="F188" s="27" t="s">
        <v>15</v>
      </c>
      <c r="G188" s="27" t="s">
        <v>118</v>
      </c>
      <c r="H188" s="27"/>
      <c r="I188" s="28"/>
      <c r="J188" s="39"/>
    </row>
    <row r="189" spans="1:23" ht="60" customHeight="1" x14ac:dyDescent="0.25">
      <c r="A189" s="42"/>
      <c r="B189" s="45"/>
      <c r="C189" s="45"/>
      <c r="D189" s="48"/>
      <c r="E189" s="51"/>
      <c r="F189" s="27" t="s">
        <v>16</v>
      </c>
      <c r="G189" s="27" t="s">
        <v>118</v>
      </c>
      <c r="H189" s="27"/>
      <c r="I189" s="28"/>
      <c r="J189" s="40"/>
    </row>
    <row r="190" spans="1:23" ht="60" customHeight="1" thickBot="1" x14ac:dyDescent="0.3">
      <c r="A190" s="43"/>
      <c r="B190" s="46"/>
      <c r="C190" s="46"/>
      <c r="D190" s="49"/>
      <c r="E190" s="52"/>
      <c r="F190" s="29" t="s">
        <v>4</v>
      </c>
      <c r="G190" s="34" t="str">
        <f>+Calcolo!B211</f>
        <v>Medio</v>
      </c>
      <c r="H190" s="29" t="s">
        <v>4</v>
      </c>
      <c r="I190" s="35" t="str">
        <f>+Calcolo!C211</f>
        <v>Medio</v>
      </c>
      <c r="J190" s="18" t="str">
        <f>+Calcolo!C213</f>
        <v>MEDIO</v>
      </c>
    </row>
    <row r="191" spans="1:23" ht="60" customHeight="1" x14ac:dyDescent="0.25">
      <c r="A191" s="41">
        <v>24</v>
      </c>
      <c r="B191" s="44" t="s">
        <v>114</v>
      </c>
      <c r="C191" s="47" t="s">
        <v>249</v>
      </c>
      <c r="D191" s="47" t="s">
        <v>258</v>
      </c>
      <c r="E191" s="50" t="s">
        <v>161</v>
      </c>
      <c r="F191" s="24" t="s">
        <v>136</v>
      </c>
      <c r="G191" s="25"/>
      <c r="H191" s="24" t="s">
        <v>137</v>
      </c>
      <c r="I191" s="26"/>
      <c r="J191" s="38"/>
    </row>
    <row r="192" spans="1:23" ht="60" customHeight="1" x14ac:dyDescent="0.25">
      <c r="A192" s="42"/>
      <c r="B192" s="45"/>
      <c r="C192" s="45"/>
      <c r="D192" s="48"/>
      <c r="E192" s="51"/>
      <c r="F192" s="27" t="s">
        <v>12</v>
      </c>
      <c r="G192" s="27" t="s">
        <v>117</v>
      </c>
      <c r="H192" s="27" t="s">
        <v>17</v>
      </c>
      <c r="I192" s="27" t="s">
        <v>117</v>
      </c>
      <c r="J192" s="39"/>
    </row>
    <row r="193" spans="1:23" ht="60" customHeight="1" x14ac:dyDescent="0.25">
      <c r="A193" s="42"/>
      <c r="B193" s="45"/>
      <c r="C193" s="45"/>
      <c r="D193" s="48"/>
      <c r="E193" s="51"/>
      <c r="F193" s="27" t="s">
        <v>13</v>
      </c>
      <c r="G193" s="27" t="s">
        <v>119</v>
      </c>
      <c r="H193" s="27" t="s">
        <v>18</v>
      </c>
      <c r="I193" s="27" t="s">
        <v>117</v>
      </c>
      <c r="J193" s="39"/>
    </row>
    <row r="194" spans="1:23" ht="60" customHeight="1" x14ac:dyDescent="0.25">
      <c r="A194" s="42"/>
      <c r="B194" s="45"/>
      <c r="C194" s="45"/>
      <c r="D194" s="48"/>
      <c r="E194" s="51"/>
      <c r="F194" s="27" t="s">
        <v>2</v>
      </c>
      <c r="G194" s="27" t="s">
        <v>118</v>
      </c>
      <c r="H194" s="27" t="s">
        <v>19</v>
      </c>
      <c r="I194" s="27" t="s">
        <v>118</v>
      </c>
      <c r="J194" s="39"/>
    </row>
    <row r="195" spans="1:23" ht="60" customHeight="1" x14ac:dyDescent="0.25">
      <c r="A195" s="42"/>
      <c r="B195" s="45"/>
      <c r="C195" s="45"/>
      <c r="D195" s="48"/>
      <c r="E195" s="51"/>
      <c r="F195" s="27" t="s">
        <v>14</v>
      </c>
      <c r="G195" s="27" t="s">
        <v>118</v>
      </c>
      <c r="H195" s="27" t="s">
        <v>3</v>
      </c>
      <c r="I195" s="27" t="s">
        <v>118</v>
      </c>
      <c r="J195" s="39"/>
    </row>
    <row r="196" spans="1:23" ht="60" customHeight="1" x14ac:dyDescent="0.25">
      <c r="A196" s="42"/>
      <c r="B196" s="45"/>
      <c r="C196" s="45"/>
      <c r="D196" s="48"/>
      <c r="E196" s="51"/>
      <c r="F196" s="27" t="s">
        <v>15</v>
      </c>
      <c r="G196" s="27" t="s">
        <v>118</v>
      </c>
      <c r="H196" s="27"/>
      <c r="I196" s="28"/>
      <c r="J196" s="39"/>
    </row>
    <row r="197" spans="1:23" ht="60" customHeight="1" x14ac:dyDescent="0.25">
      <c r="A197" s="42"/>
      <c r="B197" s="45"/>
      <c r="C197" s="45"/>
      <c r="D197" s="48"/>
      <c r="E197" s="51"/>
      <c r="F197" s="27" t="s">
        <v>16</v>
      </c>
      <c r="G197" s="27" t="s">
        <v>118</v>
      </c>
      <c r="H197" s="27"/>
      <c r="I197" s="28"/>
      <c r="J197" s="40"/>
    </row>
    <row r="198" spans="1:23" ht="60" customHeight="1" thickBot="1" x14ac:dyDescent="0.3">
      <c r="A198" s="43"/>
      <c r="B198" s="46"/>
      <c r="C198" s="46"/>
      <c r="D198" s="49"/>
      <c r="E198" s="52"/>
      <c r="F198" s="29" t="s">
        <v>4</v>
      </c>
      <c r="G198" s="34" t="str">
        <f>+Calcolo!B220</f>
        <v>Medio</v>
      </c>
      <c r="H198" s="29" t="s">
        <v>4</v>
      </c>
      <c r="I198" s="35" t="str">
        <f>+Calcolo!C220</f>
        <v>Alto</v>
      </c>
      <c r="J198" s="18" t="str">
        <f>+Calcolo!C222</f>
        <v>ALTO</v>
      </c>
    </row>
    <row r="199" spans="1:23" ht="15.75" thickBot="1" x14ac:dyDescent="0.3">
      <c r="A199" s="37" t="s">
        <v>102</v>
      </c>
      <c r="B199" s="37"/>
      <c r="C199" s="37"/>
      <c r="D199" s="37"/>
      <c r="E199" s="37"/>
      <c r="F199" s="37"/>
      <c r="G199" s="37"/>
      <c r="H199" s="37"/>
      <c r="I199" s="37"/>
      <c r="J199" s="37"/>
      <c r="K199" s="21"/>
      <c r="L199" s="21"/>
      <c r="M199" s="21"/>
      <c r="N199" s="21"/>
      <c r="O199" s="21"/>
      <c r="P199" s="21"/>
      <c r="Q199" s="21"/>
      <c r="R199" s="21"/>
      <c r="S199" s="21"/>
      <c r="T199" s="21"/>
      <c r="U199" s="21"/>
      <c r="V199" s="21"/>
      <c r="W199" s="21"/>
    </row>
    <row r="200" spans="1:23" ht="60" customHeight="1" x14ac:dyDescent="0.25">
      <c r="A200" s="41">
        <v>25</v>
      </c>
      <c r="B200" s="44" t="s">
        <v>39</v>
      </c>
      <c r="C200" s="47" t="s">
        <v>232</v>
      </c>
      <c r="D200" s="47" t="s">
        <v>259</v>
      </c>
      <c r="E200" s="50" t="s">
        <v>162</v>
      </c>
      <c r="F200" s="24" t="s">
        <v>136</v>
      </c>
      <c r="G200" s="25"/>
      <c r="H200" s="24" t="s">
        <v>137</v>
      </c>
      <c r="I200" s="26"/>
      <c r="J200" s="38"/>
    </row>
    <row r="201" spans="1:23" ht="60" customHeight="1" x14ac:dyDescent="0.25">
      <c r="A201" s="42"/>
      <c r="B201" s="45"/>
      <c r="C201" s="45"/>
      <c r="D201" s="48"/>
      <c r="E201" s="51"/>
      <c r="F201" s="27" t="s">
        <v>12</v>
      </c>
      <c r="G201" s="27" t="s">
        <v>117</v>
      </c>
      <c r="H201" s="27" t="s">
        <v>17</v>
      </c>
      <c r="I201" s="27"/>
      <c r="J201" s="39"/>
    </row>
    <row r="202" spans="1:23" ht="60" customHeight="1" x14ac:dyDescent="0.25">
      <c r="A202" s="42"/>
      <c r="B202" s="45"/>
      <c r="C202" s="45"/>
      <c r="D202" s="48"/>
      <c r="E202" s="51"/>
      <c r="F202" s="27" t="s">
        <v>13</v>
      </c>
      <c r="G202" s="27" t="s">
        <v>118</v>
      </c>
      <c r="H202" s="27" t="s">
        <v>18</v>
      </c>
      <c r="I202" s="27" t="s">
        <v>118</v>
      </c>
      <c r="J202" s="39"/>
    </row>
    <row r="203" spans="1:23" ht="60" customHeight="1" x14ac:dyDescent="0.25">
      <c r="A203" s="42"/>
      <c r="B203" s="45"/>
      <c r="C203" s="45"/>
      <c r="D203" s="48"/>
      <c r="E203" s="51"/>
      <c r="F203" s="27" t="s">
        <v>2</v>
      </c>
      <c r="G203" s="27" t="s">
        <v>117</v>
      </c>
      <c r="H203" s="27" t="s">
        <v>19</v>
      </c>
      <c r="I203" s="27" t="s">
        <v>118</v>
      </c>
      <c r="J203" s="39"/>
    </row>
    <row r="204" spans="1:23" ht="60" customHeight="1" x14ac:dyDescent="0.25">
      <c r="A204" s="42"/>
      <c r="B204" s="45"/>
      <c r="C204" s="45"/>
      <c r="D204" s="48"/>
      <c r="E204" s="51"/>
      <c r="F204" s="27" t="s">
        <v>14</v>
      </c>
      <c r="G204" s="27" t="s">
        <v>117</v>
      </c>
      <c r="H204" s="27" t="s">
        <v>3</v>
      </c>
      <c r="I204" s="27" t="s">
        <v>118</v>
      </c>
      <c r="J204" s="39"/>
    </row>
    <row r="205" spans="1:23" ht="60" customHeight="1" x14ac:dyDescent="0.25">
      <c r="A205" s="42"/>
      <c r="B205" s="45"/>
      <c r="C205" s="45"/>
      <c r="D205" s="48"/>
      <c r="E205" s="51"/>
      <c r="F205" s="27" t="s">
        <v>15</v>
      </c>
      <c r="G205" s="27" t="s">
        <v>118</v>
      </c>
      <c r="H205" s="27"/>
      <c r="I205" s="28"/>
      <c r="J205" s="39"/>
    </row>
    <row r="206" spans="1:23" ht="60" customHeight="1" x14ac:dyDescent="0.25">
      <c r="A206" s="42"/>
      <c r="B206" s="45"/>
      <c r="C206" s="45"/>
      <c r="D206" s="48"/>
      <c r="E206" s="51"/>
      <c r="F206" s="27" t="s">
        <v>16</v>
      </c>
      <c r="G206" s="27" t="s">
        <v>118</v>
      </c>
      <c r="H206" s="27"/>
      <c r="I206" s="28"/>
      <c r="J206" s="40"/>
    </row>
    <row r="207" spans="1:23" ht="60" customHeight="1" thickBot="1" x14ac:dyDescent="0.3">
      <c r="A207" s="43"/>
      <c r="B207" s="46"/>
      <c r="C207" s="46"/>
      <c r="D207" s="49"/>
      <c r="E207" s="52"/>
      <c r="F207" s="29" t="s">
        <v>4</v>
      </c>
      <c r="G207" s="34" t="str">
        <f>+Calcolo!B230</f>
        <v>Alto</v>
      </c>
      <c r="H207" s="29" t="s">
        <v>4</v>
      </c>
      <c r="I207" s="35" t="str">
        <f>+Calcolo!C230</f>
        <v>Medio</v>
      </c>
      <c r="J207" s="18" t="str">
        <f>+Calcolo!C232</f>
        <v>ALTO</v>
      </c>
    </row>
    <row r="208" spans="1:23" ht="60" customHeight="1" x14ac:dyDescent="0.25">
      <c r="A208" s="41">
        <v>26</v>
      </c>
      <c r="B208" s="44" t="s">
        <v>40</v>
      </c>
      <c r="C208" s="47" t="s">
        <v>246</v>
      </c>
      <c r="D208" s="47" t="s">
        <v>260</v>
      </c>
      <c r="E208" s="50" t="s">
        <v>163</v>
      </c>
      <c r="F208" s="24" t="s">
        <v>136</v>
      </c>
      <c r="G208" s="25"/>
      <c r="H208" s="24" t="s">
        <v>137</v>
      </c>
      <c r="I208" s="26"/>
      <c r="J208" s="38"/>
    </row>
    <row r="209" spans="1:10" ht="60" customHeight="1" x14ac:dyDescent="0.25">
      <c r="A209" s="42"/>
      <c r="B209" s="45"/>
      <c r="C209" s="45"/>
      <c r="D209" s="48"/>
      <c r="E209" s="51"/>
      <c r="F209" s="27" t="s">
        <v>12</v>
      </c>
      <c r="G209" s="27" t="s">
        <v>117</v>
      </c>
      <c r="H209" s="27" t="s">
        <v>17</v>
      </c>
      <c r="I209" s="27" t="s">
        <v>117</v>
      </c>
      <c r="J209" s="39"/>
    </row>
    <row r="210" spans="1:10" ht="60" customHeight="1" x14ac:dyDescent="0.25">
      <c r="A210" s="42"/>
      <c r="B210" s="45"/>
      <c r="C210" s="45"/>
      <c r="D210" s="48"/>
      <c r="E210" s="51"/>
      <c r="F210" s="27" t="s">
        <v>13</v>
      </c>
      <c r="G210" s="27" t="s">
        <v>118</v>
      </c>
      <c r="H210" s="27" t="s">
        <v>18</v>
      </c>
      <c r="I210" s="27" t="s">
        <v>118</v>
      </c>
      <c r="J210" s="39"/>
    </row>
    <row r="211" spans="1:10" ht="60" customHeight="1" x14ac:dyDescent="0.25">
      <c r="A211" s="42"/>
      <c r="B211" s="45"/>
      <c r="C211" s="45"/>
      <c r="D211" s="48"/>
      <c r="E211" s="51"/>
      <c r="F211" s="27" t="s">
        <v>2</v>
      </c>
      <c r="G211" s="27" t="s">
        <v>118</v>
      </c>
      <c r="H211" s="27" t="s">
        <v>19</v>
      </c>
      <c r="I211" s="27" t="s">
        <v>118</v>
      </c>
      <c r="J211" s="39"/>
    </row>
    <row r="212" spans="1:10" ht="60" customHeight="1" x14ac:dyDescent="0.25">
      <c r="A212" s="42"/>
      <c r="B212" s="45"/>
      <c r="C212" s="45"/>
      <c r="D212" s="48"/>
      <c r="E212" s="51"/>
      <c r="F212" s="27" t="s">
        <v>14</v>
      </c>
      <c r="G212" s="27" t="s">
        <v>117</v>
      </c>
      <c r="H212" s="27" t="s">
        <v>3</v>
      </c>
      <c r="I212" s="27" t="s">
        <v>118</v>
      </c>
      <c r="J212" s="39"/>
    </row>
    <row r="213" spans="1:10" ht="60" customHeight="1" x14ac:dyDescent="0.25">
      <c r="A213" s="42"/>
      <c r="B213" s="45"/>
      <c r="C213" s="45"/>
      <c r="D213" s="48"/>
      <c r="E213" s="51"/>
      <c r="F213" s="27" t="s">
        <v>15</v>
      </c>
      <c r="G213" s="27" t="s">
        <v>119</v>
      </c>
      <c r="H213" s="27"/>
      <c r="I213" s="28"/>
      <c r="J213" s="39"/>
    </row>
    <row r="214" spans="1:10" ht="60" customHeight="1" x14ac:dyDescent="0.25">
      <c r="A214" s="42"/>
      <c r="B214" s="45"/>
      <c r="C214" s="45"/>
      <c r="D214" s="48"/>
      <c r="E214" s="51"/>
      <c r="F214" s="27" t="s">
        <v>16</v>
      </c>
      <c r="G214" s="27" t="s">
        <v>118</v>
      </c>
      <c r="H214" s="27"/>
      <c r="I214" s="28"/>
      <c r="J214" s="40"/>
    </row>
    <row r="215" spans="1:10" ht="60" customHeight="1" thickBot="1" x14ac:dyDescent="0.3">
      <c r="A215" s="43"/>
      <c r="B215" s="46"/>
      <c r="C215" s="46"/>
      <c r="D215" s="49"/>
      <c r="E215" s="52"/>
      <c r="F215" s="29" t="s">
        <v>4</v>
      </c>
      <c r="G215" s="34" t="str">
        <f>+Calcolo!B239</f>
        <v>Medio</v>
      </c>
      <c r="H215" s="29" t="s">
        <v>4</v>
      </c>
      <c r="I215" s="35" t="str">
        <f>+Calcolo!C239</f>
        <v>Medio</v>
      </c>
      <c r="J215" s="18" t="str">
        <f>+Calcolo!C241</f>
        <v>MEDIO</v>
      </c>
    </row>
    <row r="216" spans="1:10" ht="60" customHeight="1" x14ac:dyDescent="0.25">
      <c r="A216" s="41">
        <v>27</v>
      </c>
      <c r="B216" s="44" t="s">
        <v>41</v>
      </c>
      <c r="C216" s="47" t="s">
        <v>233</v>
      </c>
      <c r="D216" s="47" t="s">
        <v>250</v>
      </c>
      <c r="E216" s="50" t="s">
        <v>164</v>
      </c>
      <c r="F216" s="24" t="s">
        <v>136</v>
      </c>
      <c r="G216" s="25"/>
      <c r="H216" s="24" t="s">
        <v>137</v>
      </c>
      <c r="I216" s="26"/>
      <c r="J216" s="38"/>
    </row>
    <row r="217" spans="1:10" ht="60" customHeight="1" x14ac:dyDescent="0.25">
      <c r="A217" s="42"/>
      <c r="B217" s="45"/>
      <c r="C217" s="45"/>
      <c r="D217" s="48"/>
      <c r="E217" s="51"/>
      <c r="F217" s="27" t="s">
        <v>12</v>
      </c>
      <c r="G217" s="27" t="s">
        <v>117</v>
      </c>
      <c r="H217" s="27" t="s">
        <v>17</v>
      </c>
      <c r="I217" s="27" t="s">
        <v>117</v>
      </c>
      <c r="J217" s="39"/>
    </row>
    <row r="218" spans="1:10" ht="60" customHeight="1" x14ac:dyDescent="0.25">
      <c r="A218" s="42"/>
      <c r="B218" s="45"/>
      <c r="C218" s="45"/>
      <c r="D218" s="48"/>
      <c r="E218" s="51"/>
      <c r="F218" s="27" t="s">
        <v>13</v>
      </c>
      <c r="G218" s="27" t="s">
        <v>118</v>
      </c>
      <c r="H218" s="27" t="s">
        <v>18</v>
      </c>
      <c r="I218" s="27" t="s">
        <v>118</v>
      </c>
      <c r="J218" s="39"/>
    </row>
    <row r="219" spans="1:10" ht="60" customHeight="1" x14ac:dyDescent="0.25">
      <c r="A219" s="42"/>
      <c r="B219" s="45"/>
      <c r="C219" s="45"/>
      <c r="D219" s="48"/>
      <c r="E219" s="51"/>
      <c r="F219" s="27" t="s">
        <v>2</v>
      </c>
      <c r="G219" s="27" t="s">
        <v>118</v>
      </c>
      <c r="H219" s="27" t="s">
        <v>19</v>
      </c>
      <c r="I219" s="27" t="s">
        <v>118</v>
      </c>
      <c r="J219" s="39"/>
    </row>
    <row r="220" spans="1:10" ht="60" customHeight="1" x14ac:dyDescent="0.25">
      <c r="A220" s="42"/>
      <c r="B220" s="45"/>
      <c r="C220" s="45"/>
      <c r="D220" s="48"/>
      <c r="E220" s="51"/>
      <c r="F220" s="27" t="s">
        <v>14</v>
      </c>
      <c r="G220" s="27" t="s">
        <v>117</v>
      </c>
      <c r="H220" s="27" t="s">
        <v>3</v>
      </c>
      <c r="I220" s="27" t="s">
        <v>118</v>
      </c>
      <c r="J220" s="39"/>
    </row>
    <row r="221" spans="1:10" ht="60" customHeight="1" x14ac:dyDescent="0.25">
      <c r="A221" s="42"/>
      <c r="B221" s="45"/>
      <c r="C221" s="45"/>
      <c r="D221" s="48"/>
      <c r="E221" s="51"/>
      <c r="F221" s="27" t="s">
        <v>15</v>
      </c>
      <c r="G221" s="27" t="s">
        <v>118</v>
      </c>
      <c r="H221" s="27"/>
      <c r="I221" s="28"/>
      <c r="J221" s="39"/>
    </row>
    <row r="222" spans="1:10" ht="60" customHeight="1" x14ac:dyDescent="0.25">
      <c r="A222" s="42"/>
      <c r="B222" s="45"/>
      <c r="C222" s="45"/>
      <c r="D222" s="48"/>
      <c r="E222" s="51"/>
      <c r="F222" s="27" t="s">
        <v>16</v>
      </c>
      <c r="G222" s="27" t="s">
        <v>118</v>
      </c>
      <c r="H222" s="27"/>
      <c r="I222" s="28"/>
      <c r="J222" s="40"/>
    </row>
    <row r="223" spans="1:10" ht="60" customHeight="1" thickBot="1" x14ac:dyDescent="0.3">
      <c r="A223" s="43"/>
      <c r="B223" s="46"/>
      <c r="C223" s="46"/>
      <c r="D223" s="49"/>
      <c r="E223" s="52"/>
      <c r="F223" s="29" t="s">
        <v>4</v>
      </c>
      <c r="G223" s="34" t="str">
        <f>+Calcolo!B248</f>
        <v>Medio</v>
      </c>
      <c r="H223" s="29" t="s">
        <v>4</v>
      </c>
      <c r="I223" s="35" t="str">
        <f>+Calcolo!C248</f>
        <v>Medio</v>
      </c>
      <c r="J223" s="18" t="str">
        <f>+Calcolo!C250</f>
        <v>MEDIO</v>
      </c>
    </row>
    <row r="224" spans="1:10" ht="60" customHeight="1" x14ac:dyDescent="0.25">
      <c r="A224" s="41">
        <v>28</v>
      </c>
      <c r="B224" s="44" t="s">
        <v>42</v>
      </c>
      <c r="C224" s="47" t="s">
        <v>245</v>
      </c>
      <c r="D224" s="47" t="s">
        <v>250</v>
      </c>
      <c r="E224" s="50" t="s">
        <v>165</v>
      </c>
      <c r="F224" s="24" t="s">
        <v>136</v>
      </c>
      <c r="G224" s="25"/>
      <c r="H224" s="24" t="s">
        <v>137</v>
      </c>
      <c r="I224" s="26"/>
      <c r="J224" s="38"/>
    </row>
    <row r="225" spans="1:10" ht="60" customHeight="1" x14ac:dyDescent="0.25">
      <c r="A225" s="42"/>
      <c r="B225" s="45"/>
      <c r="C225" s="45"/>
      <c r="D225" s="48"/>
      <c r="E225" s="51"/>
      <c r="F225" s="27" t="s">
        <v>12</v>
      </c>
      <c r="G225" s="27" t="s">
        <v>117</v>
      </c>
      <c r="H225" s="27" t="s">
        <v>17</v>
      </c>
      <c r="I225" s="27" t="s">
        <v>117</v>
      </c>
      <c r="J225" s="39"/>
    </row>
    <row r="226" spans="1:10" ht="60" customHeight="1" x14ac:dyDescent="0.25">
      <c r="A226" s="42"/>
      <c r="B226" s="45"/>
      <c r="C226" s="45"/>
      <c r="D226" s="48"/>
      <c r="E226" s="51"/>
      <c r="F226" s="27" t="s">
        <v>13</v>
      </c>
      <c r="G226" s="27" t="s">
        <v>118</v>
      </c>
      <c r="H226" s="27" t="s">
        <v>18</v>
      </c>
      <c r="I226" s="27" t="s">
        <v>118</v>
      </c>
      <c r="J226" s="39"/>
    </row>
    <row r="227" spans="1:10" ht="60" customHeight="1" x14ac:dyDescent="0.25">
      <c r="A227" s="42"/>
      <c r="B227" s="45"/>
      <c r="C227" s="45"/>
      <c r="D227" s="48"/>
      <c r="E227" s="51"/>
      <c r="F227" s="27" t="s">
        <v>2</v>
      </c>
      <c r="G227" s="27" t="s">
        <v>118</v>
      </c>
      <c r="H227" s="27" t="s">
        <v>19</v>
      </c>
      <c r="I227" s="27" t="s">
        <v>118</v>
      </c>
      <c r="J227" s="39"/>
    </row>
    <row r="228" spans="1:10" ht="60" customHeight="1" x14ac:dyDescent="0.25">
      <c r="A228" s="42"/>
      <c r="B228" s="45"/>
      <c r="C228" s="45"/>
      <c r="D228" s="48"/>
      <c r="E228" s="51"/>
      <c r="F228" s="27" t="s">
        <v>14</v>
      </c>
      <c r="G228" s="27" t="s">
        <v>117</v>
      </c>
      <c r="H228" s="27" t="s">
        <v>3</v>
      </c>
      <c r="I228" s="27" t="s">
        <v>118</v>
      </c>
      <c r="J228" s="39"/>
    </row>
    <row r="229" spans="1:10" ht="60" customHeight="1" x14ac:dyDescent="0.25">
      <c r="A229" s="42"/>
      <c r="B229" s="45"/>
      <c r="C229" s="45"/>
      <c r="D229" s="48"/>
      <c r="E229" s="51"/>
      <c r="F229" s="27" t="s">
        <v>15</v>
      </c>
      <c r="G229" s="27" t="s">
        <v>118</v>
      </c>
      <c r="H229" s="27"/>
      <c r="I229" s="28"/>
      <c r="J229" s="39"/>
    </row>
    <row r="230" spans="1:10" ht="60" customHeight="1" x14ac:dyDescent="0.25">
      <c r="A230" s="42"/>
      <c r="B230" s="45"/>
      <c r="C230" s="45"/>
      <c r="D230" s="48"/>
      <c r="E230" s="51"/>
      <c r="F230" s="27" t="s">
        <v>16</v>
      </c>
      <c r="G230" s="27" t="s">
        <v>118</v>
      </c>
      <c r="H230" s="27"/>
      <c r="I230" s="28"/>
      <c r="J230" s="40"/>
    </row>
    <row r="231" spans="1:10" ht="60" customHeight="1" thickBot="1" x14ac:dyDescent="0.3">
      <c r="A231" s="43"/>
      <c r="B231" s="46"/>
      <c r="C231" s="46"/>
      <c r="D231" s="49"/>
      <c r="E231" s="52"/>
      <c r="F231" s="29" t="s">
        <v>4</v>
      </c>
      <c r="G231" s="34" t="str">
        <f>+Calcolo!B257</f>
        <v>Medio</v>
      </c>
      <c r="H231" s="29" t="s">
        <v>4</v>
      </c>
      <c r="I231" s="35" t="str">
        <f>+Calcolo!C257</f>
        <v>Medio</v>
      </c>
      <c r="J231" s="18" t="str">
        <f>+Calcolo!C259</f>
        <v>MEDIO</v>
      </c>
    </row>
    <row r="232" spans="1:10" ht="60" customHeight="1" x14ac:dyDescent="0.25">
      <c r="A232" s="41">
        <v>29</v>
      </c>
      <c r="B232" s="44" t="s">
        <v>43</v>
      </c>
      <c r="C232" s="47" t="s">
        <v>244</v>
      </c>
      <c r="D232" s="47" t="s">
        <v>261</v>
      </c>
      <c r="E232" s="50" t="s">
        <v>166</v>
      </c>
      <c r="F232" s="24" t="s">
        <v>136</v>
      </c>
      <c r="G232" s="25"/>
      <c r="H232" s="24" t="s">
        <v>137</v>
      </c>
      <c r="I232" s="26"/>
      <c r="J232" s="38"/>
    </row>
    <row r="233" spans="1:10" ht="60" customHeight="1" x14ac:dyDescent="0.25">
      <c r="A233" s="42"/>
      <c r="B233" s="45"/>
      <c r="C233" s="45"/>
      <c r="D233" s="48"/>
      <c r="E233" s="51"/>
      <c r="F233" s="27" t="s">
        <v>12</v>
      </c>
      <c r="G233" s="27" t="s">
        <v>117</v>
      </c>
      <c r="H233" s="27" t="s">
        <v>17</v>
      </c>
      <c r="I233" s="27" t="s">
        <v>119</v>
      </c>
      <c r="J233" s="39"/>
    </row>
    <row r="234" spans="1:10" ht="60" customHeight="1" x14ac:dyDescent="0.25">
      <c r="A234" s="42"/>
      <c r="B234" s="45"/>
      <c r="C234" s="45"/>
      <c r="D234" s="48"/>
      <c r="E234" s="51"/>
      <c r="F234" s="27" t="s">
        <v>13</v>
      </c>
      <c r="G234" s="27" t="s">
        <v>119</v>
      </c>
      <c r="H234" s="27" t="s">
        <v>18</v>
      </c>
      <c r="I234" s="27" t="s">
        <v>118</v>
      </c>
      <c r="J234" s="39"/>
    </row>
    <row r="235" spans="1:10" ht="60" customHeight="1" x14ac:dyDescent="0.25">
      <c r="A235" s="42"/>
      <c r="B235" s="45"/>
      <c r="C235" s="45"/>
      <c r="D235" s="48"/>
      <c r="E235" s="51"/>
      <c r="F235" s="27" t="s">
        <v>2</v>
      </c>
      <c r="G235" s="27" t="s">
        <v>118</v>
      </c>
      <c r="H235" s="27" t="s">
        <v>19</v>
      </c>
      <c r="I235" s="27" t="s">
        <v>119</v>
      </c>
      <c r="J235" s="39"/>
    </row>
    <row r="236" spans="1:10" ht="60" customHeight="1" x14ac:dyDescent="0.25">
      <c r="A236" s="42"/>
      <c r="B236" s="45"/>
      <c r="C236" s="45"/>
      <c r="D236" s="48"/>
      <c r="E236" s="51"/>
      <c r="F236" s="27" t="s">
        <v>14</v>
      </c>
      <c r="G236" s="27" t="s">
        <v>117</v>
      </c>
      <c r="H236" s="27" t="s">
        <v>3</v>
      </c>
      <c r="I236" s="27" t="s">
        <v>118</v>
      </c>
      <c r="J236" s="39"/>
    </row>
    <row r="237" spans="1:10" ht="60" customHeight="1" x14ac:dyDescent="0.25">
      <c r="A237" s="42"/>
      <c r="B237" s="45"/>
      <c r="C237" s="45"/>
      <c r="D237" s="48"/>
      <c r="E237" s="51"/>
      <c r="F237" s="27" t="s">
        <v>15</v>
      </c>
      <c r="G237" s="27" t="s">
        <v>118</v>
      </c>
      <c r="H237" s="27"/>
      <c r="I237" s="28"/>
      <c r="J237" s="39"/>
    </row>
    <row r="238" spans="1:10" ht="60" customHeight="1" x14ac:dyDescent="0.25">
      <c r="A238" s="42"/>
      <c r="B238" s="45"/>
      <c r="C238" s="45"/>
      <c r="D238" s="48"/>
      <c r="E238" s="51"/>
      <c r="F238" s="27" t="s">
        <v>16</v>
      </c>
      <c r="G238" s="27" t="s">
        <v>118</v>
      </c>
      <c r="H238" s="27"/>
      <c r="I238" s="28"/>
      <c r="J238" s="40"/>
    </row>
    <row r="239" spans="1:10" ht="60" customHeight="1" thickBot="1" x14ac:dyDescent="0.3">
      <c r="A239" s="43"/>
      <c r="B239" s="46"/>
      <c r="C239" s="46"/>
      <c r="D239" s="49"/>
      <c r="E239" s="52"/>
      <c r="F239" s="29" t="s">
        <v>4</v>
      </c>
      <c r="G239" s="34" t="str">
        <f>+Calcolo!B266</f>
        <v>Medio</v>
      </c>
      <c r="H239" s="29" t="s">
        <v>4</v>
      </c>
      <c r="I239" s="35" t="str">
        <f>+Calcolo!C266</f>
        <v>Medio</v>
      </c>
      <c r="J239" s="18" t="str">
        <f>+Calcolo!C268</f>
        <v>MEDIO</v>
      </c>
    </row>
    <row r="240" spans="1:10" ht="60" customHeight="1" x14ac:dyDescent="0.25">
      <c r="A240" s="41">
        <v>30</v>
      </c>
      <c r="B240" s="44" t="s">
        <v>44</v>
      </c>
      <c r="C240" s="47" t="s">
        <v>243</v>
      </c>
      <c r="D240" s="47" t="s">
        <v>260</v>
      </c>
      <c r="E240" s="50" t="s">
        <v>167</v>
      </c>
      <c r="F240" s="24" t="s">
        <v>136</v>
      </c>
      <c r="G240" s="25"/>
      <c r="H240" s="24" t="s">
        <v>137</v>
      </c>
      <c r="I240" s="26"/>
      <c r="J240" s="38"/>
    </row>
    <row r="241" spans="1:10" ht="60" customHeight="1" x14ac:dyDescent="0.25">
      <c r="A241" s="42"/>
      <c r="B241" s="45"/>
      <c r="C241" s="45"/>
      <c r="D241" s="48"/>
      <c r="E241" s="51"/>
      <c r="F241" s="27" t="s">
        <v>12</v>
      </c>
      <c r="G241" s="27" t="s">
        <v>117</v>
      </c>
      <c r="H241" s="27" t="s">
        <v>17</v>
      </c>
      <c r="I241" s="27" t="s">
        <v>119</v>
      </c>
      <c r="J241" s="39"/>
    </row>
    <row r="242" spans="1:10" ht="60" customHeight="1" x14ac:dyDescent="0.25">
      <c r="A242" s="42"/>
      <c r="B242" s="45"/>
      <c r="C242" s="45"/>
      <c r="D242" s="48"/>
      <c r="E242" s="51"/>
      <c r="F242" s="27" t="s">
        <v>13</v>
      </c>
      <c r="G242" s="27" t="s">
        <v>119</v>
      </c>
      <c r="H242" s="27" t="s">
        <v>18</v>
      </c>
      <c r="I242" s="27" t="s">
        <v>118</v>
      </c>
      <c r="J242" s="39"/>
    </row>
    <row r="243" spans="1:10" ht="60" customHeight="1" x14ac:dyDescent="0.25">
      <c r="A243" s="42"/>
      <c r="B243" s="45"/>
      <c r="C243" s="45"/>
      <c r="D243" s="48"/>
      <c r="E243" s="51"/>
      <c r="F243" s="27" t="s">
        <v>2</v>
      </c>
      <c r="G243" s="27" t="s">
        <v>118</v>
      </c>
      <c r="H243" s="27" t="s">
        <v>19</v>
      </c>
      <c r="I243" s="27" t="s">
        <v>119</v>
      </c>
      <c r="J243" s="39"/>
    </row>
    <row r="244" spans="1:10" ht="60" customHeight="1" x14ac:dyDescent="0.25">
      <c r="A244" s="42"/>
      <c r="B244" s="45"/>
      <c r="C244" s="45"/>
      <c r="D244" s="48"/>
      <c r="E244" s="51"/>
      <c r="F244" s="27" t="s">
        <v>14</v>
      </c>
      <c r="G244" s="27" t="s">
        <v>117</v>
      </c>
      <c r="H244" s="27" t="s">
        <v>3</v>
      </c>
      <c r="I244" s="27" t="s">
        <v>118</v>
      </c>
      <c r="J244" s="39"/>
    </row>
    <row r="245" spans="1:10" ht="60" customHeight="1" x14ac:dyDescent="0.25">
      <c r="A245" s="42"/>
      <c r="B245" s="45"/>
      <c r="C245" s="45"/>
      <c r="D245" s="48"/>
      <c r="E245" s="51"/>
      <c r="F245" s="27" t="s">
        <v>15</v>
      </c>
      <c r="G245" s="27" t="s">
        <v>118</v>
      </c>
      <c r="H245" s="27"/>
      <c r="I245" s="28"/>
      <c r="J245" s="39"/>
    </row>
    <row r="246" spans="1:10" ht="60" customHeight="1" x14ac:dyDescent="0.25">
      <c r="A246" s="42"/>
      <c r="B246" s="45"/>
      <c r="C246" s="45"/>
      <c r="D246" s="48"/>
      <c r="E246" s="51"/>
      <c r="F246" s="27" t="s">
        <v>16</v>
      </c>
      <c r="G246" s="27" t="s">
        <v>118</v>
      </c>
      <c r="H246" s="27"/>
      <c r="I246" s="28"/>
      <c r="J246" s="40"/>
    </row>
    <row r="247" spans="1:10" ht="60" customHeight="1" thickBot="1" x14ac:dyDescent="0.3">
      <c r="A247" s="43"/>
      <c r="B247" s="46"/>
      <c r="C247" s="46"/>
      <c r="D247" s="49"/>
      <c r="E247" s="52"/>
      <c r="F247" s="29" t="s">
        <v>4</v>
      </c>
      <c r="G247" s="34" t="str">
        <f>+Calcolo!B275</f>
        <v>Medio</v>
      </c>
      <c r="H247" s="29" t="s">
        <v>4</v>
      </c>
      <c r="I247" s="35" t="str">
        <f>+Calcolo!C275</f>
        <v>Medio</v>
      </c>
      <c r="J247" s="18" t="str">
        <f>+Calcolo!C277</f>
        <v>MEDIO</v>
      </c>
    </row>
    <row r="248" spans="1:10" ht="60" customHeight="1" x14ac:dyDescent="0.25">
      <c r="A248" s="41">
        <v>31</v>
      </c>
      <c r="B248" s="44" t="s">
        <v>45</v>
      </c>
      <c r="C248" s="47" t="s">
        <v>232</v>
      </c>
      <c r="D248" s="47" t="s">
        <v>259</v>
      </c>
      <c r="E248" s="50" t="s">
        <v>168</v>
      </c>
      <c r="F248" s="24" t="s">
        <v>136</v>
      </c>
      <c r="G248" s="25"/>
      <c r="H248" s="24" t="s">
        <v>137</v>
      </c>
      <c r="I248" s="26"/>
      <c r="J248" s="38"/>
    </row>
    <row r="249" spans="1:10" ht="60" customHeight="1" x14ac:dyDescent="0.25">
      <c r="A249" s="42"/>
      <c r="B249" s="45"/>
      <c r="C249" s="45"/>
      <c r="D249" s="48"/>
      <c r="E249" s="51"/>
      <c r="F249" s="27" t="s">
        <v>12</v>
      </c>
      <c r="G249" s="27" t="s">
        <v>117</v>
      </c>
      <c r="H249" s="27" t="s">
        <v>17</v>
      </c>
      <c r="I249" s="27" t="s">
        <v>118</v>
      </c>
      <c r="J249" s="39"/>
    </row>
    <row r="250" spans="1:10" ht="60" customHeight="1" x14ac:dyDescent="0.25">
      <c r="A250" s="42"/>
      <c r="B250" s="45"/>
      <c r="C250" s="45"/>
      <c r="D250" s="48"/>
      <c r="E250" s="51"/>
      <c r="F250" s="27" t="s">
        <v>13</v>
      </c>
      <c r="G250" s="27" t="s">
        <v>119</v>
      </c>
      <c r="H250" s="27" t="s">
        <v>18</v>
      </c>
      <c r="I250" s="27" t="s">
        <v>119</v>
      </c>
      <c r="J250" s="39"/>
    </row>
    <row r="251" spans="1:10" ht="60" customHeight="1" x14ac:dyDescent="0.25">
      <c r="A251" s="42"/>
      <c r="B251" s="45"/>
      <c r="C251" s="45"/>
      <c r="D251" s="48"/>
      <c r="E251" s="51"/>
      <c r="F251" s="27" t="s">
        <v>2</v>
      </c>
      <c r="G251" s="27" t="s">
        <v>118</v>
      </c>
      <c r="H251" s="27" t="s">
        <v>19</v>
      </c>
      <c r="I251" s="27" t="s">
        <v>118</v>
      </c>
      <c r="J251" s="39"/>
    </row>
    <row r="252" spans="1:10" ht="60" customHeight="1" x14ac:dyDescent="0.25">
      <c r="A252" s="42"/>
      <c r="B252" s="45"/>
      <c r="C252" s="45"/>
      <c r="D252" s="48"/>
      <c r="E252" s="51"/>
      <c r="F252" s="27" t="s">
        <v>14</v>
      </c>
      <c r="G252" s="27" t="s">
        <v>117</v>
      </c>
      <c r="H252" s="27" t="s">
        <v>3</v>
      </c>
      <c r="I252" s="27" t="s">
        <v>119</v>
      </c>
      <c r="J252" s="39"/>
    </row>
    <row r="253" spans="1:10" ht="60" customHeight="1" x14ac:dyDescent="0.25">
      <c r="A253" s="42"/>
      <c r="B253" s="45"/>
      <c r="C253" s="45"/>
      <c r="D253" s="48"/>
      <c r="E253" s="51"/>
      <c r="F253" s="27" t="s">
        <v>15</v>
      </c>
      <c r="G253" s="27" t="s">
        <v>118</v>
      </c>
      <c r="H253" s="27"/>
      <c r="I253" s="28"/>
      <c r="J253" s="39"/>
    </row>
    <row r="254" spans="1:10" ht="60" customHeight="1" x14ac:dyDescent="0.25">
      <c r="A254" s="42"/>
      <c r="B254" s="45"/>
      <c r="C254" s="45"/>
      <c r="D254" s="48"/>
      <c r="E254" s="51"/>
      <c r="F254" s="27" t="s">
        <v>16</v>
      </c>
      <c r="G254" s="27" t="s">
        <v>118</v>
      </c>
      <c r="H254" s="27"/>
      <c r="I254" s="28"/>
      <c r="J254" s="40"/>
    </row>
    <row r="255" spans="1:10" ht="60" customHeight="1" thickBot="1" x14ac:dyDescent="0.3">
      <c r="A255" s="43"/>
      <c r="B255" s="46"/>
      <c r="C255" s="46"/>
      <c r="D255" s="49"/>
      <c r="E255" s="52"/>
      <c r="F255" s="29" t="s">
        <v>4</v>
      </c>
      <c r="G255" s="34" t="str">
        <f>+Calcolo!B284</f>
        <v>Medio</v>
      </c>
      <c r="H255" s="29" t="s">
        <v>4</v>
      </c>
      <c r="I255" s="35" t="str">
        <f>+Calcolo!C284</f>
        <v>Medio</v>
      </c>
      <c r="J255" s="18" t="str">
        <f>+Calcolo!C286</f>
        <v>MEDIO</v>
      </c>
    </row>
    <row r="256" spans="1:10" ht="60" customHeight="1" x14ac:dyDescent="0.25">
      <c r="A256" s="41">
        <v>32</v>
      </c>
      <c r="B256" s="44" t="s">
        <v>46</v>
      </c>
      <c r="C256" s="47" t="s">
        <v>230</v>
      </c>
      <c r="D256" s="47" t="s">
        <v>262</v>
      </c>
      <c r="E256" s="50" t="s">
        <v>169</v>
      </c>
      <c r="F256" s="24" t="s">
        <v>136</v>
      </c>
      <c r="G256" s="25"/>
      <c r="H256" s="24" t="s">
        <v>137</v>
      </c>
      <c r="I256" s="26"/>
      <c r="J256" s="38"/>
    </row>
    <row r="257" spans="1:10" ht="60" customHeight="1" x14ac:dyDescent="0.25">
      <c r="A257" s="42"/>
      <c r="B257" s="45"/>
      <c r="C257" s="45"/>
      <c r="D257" s="48"/>
      <c r="E257" s="51"/>
      <c r="F257" s="27" t="s">
        <v>12</v>
      </c>
      <c r="G257" s="27" t="s">
        <v>117</v>
      </c>
      <c r="H257" s="27" t="s">
        <v>17</v>
      </c>
      <c r="I257" s="27" t="s">
        <v>117</v>
      </c>
      <c r="J257" s="39"/>
    </row>
    <row r="258" spans="1:10" ht="60" customHeight="1" x14ac:dyDescent="0.25">
      <c r="A258" s="42"/>
      <c r="B258" s="45"/>
      <c r="C258" s="45"/>
      <c r="D258" s="48"/>
      <c r="E258" s="51"/>
      <c r="F258" s="27" t="s">
        <v>13</v>
      </c>
      <c r="G258" s="27" t="s">
        <v>119</v>
      </c>
      <c r="H258" s="27" t="s">
        <v>18</v>
      </c>
      <c r="I258" s="27" t="s">
        <v>117</v>
      </c>
      <c r="J258" s="39"/>
    </row>
    <row r="259" spans="1:10" ht="60" customHeight="1" x14ac:dyDescent="0.25">
      <c r="A259" s="42"/>
      <c r="B259" s="45"/>
      <c r="C259" s="45"/>
      <c r="D259" s="48"/>
      <c r="E259" s="51"/>
      <c r="F259" s="27" t="s">
        <v>2</v>
      </c>
      <c r="G259" s="27" t="s">
        <v>118</v>
      </c>
      <c r="H259" s="27" t="s">
        <v>19</v>
      </c>
      <c r="I259" s="27" t="s">
        <v>118</v>
      </c>
      <c r="J259" s="39"/>
    </row>
    <row r="260" spans="1:10" ht="60" customHeight="1" x14ac:dyDescent="0.25">
      <c r="A260" s="42"/>
      <c r="B260" s="45"/>
      <c r="C260" s="45"/>
      <c r="D260" s="48"/>
      <c r="E260" s="51"/>
      <c r="F260" s="27" t="s">
        <v>14</v>
      </c>
      <c r="G260" s="27" t="s">
        <v>117</v>
      </c>
      <c r="H260" s="27" t="s">
        <v>3</v>
      </c>
      <c r="I260" s="27" t="s">
        <v>118</v>
      </c>
      <c r="J260" s="39"/>
    </row>
    <row r="261" spans="1:10" ht="60" customHeight="1" x14ac:dyDescent="0.25">
      <c r="A261" s="42"/>
      <c r="B261" s="45"/>
      <c r="C261" s="45"/>
      <c r="D261" s="48"/>
      <c r="E261" s="51"/>
      <c r="F261" s="27" t="s">
        <v>15</v>
      </c>
      <c r="G261" s="27" t="s">
        <v>118</v>
      </c>
      <c r="H261" s="27"/>
      <c r="I261" s="28"/>
      <c r="J261" s="39"/>
    </row>
    <row r="262" spans="1:10" ht="60" customHeight="1" x14ac:dyDescent="0.25">
      <c r="A262" s="42"/>
      <c r="B262" s="45"/>
      <c r="C262" s="45"/>
      <c r="D262" s="48"/>
      <c r="E262" s="51"/>
      <c r="F262" s="27" t="s">
        <v>16</v>
      </c>
      <c r="G262" s="27" t="s">
        <v>118</v>
      </c>
      <c r="H262" s="27"/>
      <c r="I262" s="28"/>
      <c r="J262" s="40"/>
    </row>
    <row r="263" spans="1:10" ht="60" customHeight="1" thickBot="1" x14ac:dyDescent="0.3">
      <c r="A263" s="43"/>
      <c r="B263" s="46"/>
      <c r="C263" s="46"/>
      <c r="D263" s="49"/>
      <c r="E263" s="52"/>
      <c r="F263" s="29" t="s">
        <v>4</v>
      </c>
      <c r="G263" s="34" t="str">
        <f>+Calcolo!B293</f>
        <v>Medio</v>
      </c>
      <c r="H263" s="29" t="s">
        <v>4</v>
      </c>
      <c r="I263" s="35" t="str">
        <f>+Calcolo!C293</f>
        <v>Alto</v>
      </c>
      <c r="J263" s="18" t="str">
        <f>+Calcolo!C295</f>
        <v>ALTO</v>
      </c>
    </row>
    <row r="264" spans="1:10" ht="60" customHeight="1" x14ac:dyDescent="0.25">
      <c r="A264" s="41">
        <v>33</v>
      </c>
      <c r="B264" s="44" t="s">
        <v>47</v>
      </c>
      <c r="C264" s="47" t="s">
        <v>230</v>
      </c>
      <c r="D264" s="47" t="s">
        <v>263</v>
      </c>
      <c r="E264" s="50" t="s">
        <v>170</v>
      </c>
      <c r="F264" s="24" t="s">
        <v>136</v>
      </c>
      <c r="G264" s="25"/>
      <c r="H264" s="24" t="s">
        <v>137</v>
      </c>
      <c r="I264" s="26"/>
      <c r="J264" s="38"/>
    </row>
    <row r="265" spans="1:10" ht="60" customHeight="1" x14ac:dyDescent="0.25">
      <c r="A265" s="42"/>
      <c r="B265" s="45"/>
      <c r="C265" s="45"/>
      <c r="D265" s="48"/>
      <c r="E265" s="51"/>
      <c r="F265" s="27" t="s">
        <v>12</v>
      </c>
      <c r="G265" s="27" t="s">
        <v>117</v>
      </c>
      <c r="H265" s="27" t="s">
        <v>17</v>
      </c>
      <c r="I265" s="27" t="s">
        <v>117</v>
      </c>
      <c r="J265" s="39"/>
    </row>
    <row r="266" spans="1:10" ht="60" customHeight="1" x14ac:dyDescent="0.25">
      <c r="A266" s="42"/>
      <c r="B266" s="45"/>
      <c r="C266" s="45"/>
      <c r="D266" s="48"/>
      <c r="E266" s="51"/>
      <c r="F266" s="27" t="s">
        <v>13</v>
      </c>
      <c r="G266" s="27" t="s">
        <v>119</v>
      </c>
      <c r="H266" s="27" t="s">
        <v>18</v>
      </c>
      <c r="I266" s="27" t="s">
        <v>117</v>
      </c>
      <c r="J266" s="39"/>
    </row>
    <row r="267" spans="1:10" ht="60" customHeight="1" x14ac:dyDescent="0.25">
      <c r="A267" s="42"/>
      <c r="B267" s="45"/>
      <c r="C267" s="45"/>
      <c r="D267" s="48"/>
      <c r="E267" s="51"/>
      <c r="F267" s="27" t="s">
        <v>2</v>
      </c>
      <c r="G267" s="27" t="s">
        <v>118</v>
      </c>
      <c r="H267" s="27" t="s">
        <v>19</v>
      </c>
      <c r="I267" s="27" t="s">
        <v>118</v>
      </c>
      <c r="J267" s="39"/>
    </row>
    <row r="268" spans="1:10" ht="60" customHeight="1" x14ac:dyDescent="0.25">
      <c r="A268" s="42"/>
      <c r="B268" s="45"/>
      <c r="C268" s="45"/>
      <c r="D268" s="48"/>
      <c r="E268" s="51"/>
      <c r="F268" s="27" t="s">
        <v>14</v>
      </c>
      <c r="G268" s="27" t="s">
        <v>117</v>
      </c>
      <c r="H268" s="27" t="s">
        <v>3</v>
      </c>
      <c r="I268" s="27" t="s">
        <v>118</v>
      </c>
      <c r="J268" s="39"/>
    </row>
    <row r="269" spans="1:10" ht="60" customHeight="1" x14ac:dyDescent="0.25">
      <c r="A269" s="42"/>
      <c r="B269" s="45"/>
      <c r="C269" s="45"/>
      <c r="D269" s="48"/>
      <c r="E269" s="51"/>
      <c r="F269" s="27" t="s">
        <v>15</v>
      </c>
      <c r="G269" s="27" t="s">
        <v>118</v>
      </c>
      <c r="H269" s="27"/>
      <c r="I269" s="28"/>
      <c r="J269" s="39"/>
    </row>
    <row r="270" spans="1:10" ht="60" customHeight="1" x14ac:dyDescent="0.25">
      <c r="A270" s="42"/>
      <c r="B270" s="45"/>
      <c r="C270" s="45"/>
      <c r="D270" s="48"/>
      <c r="E270" s="51"/>
      <c r="F270" s="27" t="s">
        <v>16</v>
      </c>
      <c r="G270" s="27" t="s">
        <v>118</v>
      </c>
      <c r="H270" s="27"/>
      <c r="I270" s="28"/>
      <c r="J270" s="40"/>
    </row>
    <row r="271" spans="1:10" ht="60" customHeight="1" thickBot="1" x14ac:dyDescent="0.3">
      <c r="A271" s="43"/>
      <c r="B271" s="46"/>
      <c r="C271" s="46"/>
      <c r="D271" s="49"/>
      <c r="E271" s="52"/>
      <c r="F271" s="29" t="s">
        <v>4</v>
      </c>
      <c r="G271" s="34" t="str">
        <f>+Calcolo!B302</f>
        <v>Medio</v>
      </c>
      <c r="H271" s="29" t="s">
        <v>4</v>
      </c>
      <c r="I271" s="35" t="str">
        <f>+Calcolo!C302</f>
        <v>Alto</v>
      </c>
      <c r="J271" s="18" t="str">
        <f>+Calcolo!C304</f>
        <v>ALTO</v>
      </c>
    </row>
    <row r="272" spans="1:10" ht="60" customHeight="1" x14ac:dyDescent="0.25">
      <c r="A272" s="41">
        <v>34</v>
      </c>
      <c r="B272" s="44" t="s">
        <v>48</v>
      </c>
      <c r="C272" s="47" t="s">
        <v>227</v>
      </c>
      <c r="D272" s="47" t="s">
        <v>264</v>
      </c>
      <c r="E272" s="50" t="s">
        <v>171</v>
      </c>
      <c r="F272" s="24" t="s">
        <v>136</v>
      </c>
      <c r="G272" s="25"/>
      <c r="H272" s="24" t="s">
        <v>137</v>
      </c>
      <c r="I272" s="26"/>
      <c r="J272" s="38"/>
    </row>
    <row r="273" spans="1:23" ht="60" customHeight="1" x14ac:dyDescent="0.25">
      <c r="A273" s="42"/>
      <c r="B273" s="45"/>
      <c r="C273" s="45"/>
      <c r="D273" s="48"/>
      <c r="E273" s="51"/>
      <c r="F273" s="27" t="s">
        <v>12</v>
      </c>
      <c r="G273" s="27" t="s">
        <v>117</v>
      </c>
      <c r="H273" s="27" t="s">
        <v>17</v>
      </c>
      <c r="I273" s="27" t="s">
        <v>118</v>
      </c>
      <c r="J273" s="39"/>
    </row>
    <row r="274" spans="1:23" ht="60" customHeight="1" x14ac:dyDescent="0.25">
      <c r="A274" s="42"/>
      <c r="B274" s="45"/>
      <c r="C274" s="45"/>
      <c r="D274" s="48"/>
      <c r="E274" s="51"/>
      <c r="F274" s="27" t="s">
        <v>13</v>
      </c>
      <c r="G274" s="27" t="s">
        <v>119</v>
      </c>
      <c r="H274" s="27" t="s">
        <v>18</v>
      </c>
      <c r="I274" s="27" t="s">
        <v>118</v>
      </c>
      <c r="J274" s="39"/>
    </row>
    <row r="275" spans="1:23" ht="60" customHeight="1" x14ac:dyDescent="0.25">
      <c r="A275" s="42"/>
      <c r="B275" s="45"/>
      <c r="C275" s="45"/>
      <c r="D275" s="48"/>
      <c r="E275" s="51"/>
      <c r="F275" s="27" t="s">
        <v>2</v>
      </c>
      <c r="G275" s="27" t="s">
        <v>118</v>
      </c>
      <c r="H275" s="27" t="s">
        <v>19</v>
      </c>
      <c r="I275" s="27" t="s">
        <v>118</v>
      </c>
      <c r="J275" s="39"/>
    </row>
    <row r="276" spans="1:23" ht="60" customHeight="1" x14ac:dyDescent="0.25">
      <c r="A276" s="42"/>
      <c r="B276" s="45"/>
      <c r="C276" s="45"/>
      <c r="D276" s="48"/>
      <c r="E276" s="51"/>
      <c r="F276" s="27" t="s">
        <v>14</v>
      </c>
      <c r="G276" s="27" t="s">
        <v>117</v>
      </c>
      <c r="H276" s="27" t="s">
        <v>3</v>
      </c>
      <c r="I276" s="27" t="s">
        <v>118</v>
      </c>
      <c r="J276" s="39"/>
    </row>
    <row r="277" spans="1:23" ht="60" customHeight="1" x14ac:dyDescent="0.25">
      <c r="A277" s="42"/>
      <c r="B277" s="45"/>
      <c r="C277" s="45"/>
      <c r="D277" s="48"/>
      <c r="E277" s="51"/>
      <c r="F277" s="27" t="s">
        <v>15</v>
      </c>
      <c r="G277" s="27" t="s">
        <v>118</v>
      </c>
      <c r="H277" s="27"/>
      <c r="I277" s="28"/>
      <c r="J277" s="39"/>
    </row>
    <row r="278" spans="1:23" ht="60" customHeight="1" x14ac:dyDescent="0.25">
      <c r="A278" s="42"/>
      <c r="B278" s="45"/>
      <c r="C278" s="45"/>
      <c r="D278" s="48"/>
      <c r="E278" s="51"/>
      <c r="F278" s="27" t="s">
        <v>16</v>
      </c>
      <c r="G278" s="27" t="s">
        <v>118</v>
      </c>
      <c r="H278" s="27"/>
      <c r="I278" s="28"/>
      <c r="J278" s="40"/>
    </row>
    <row r="279" spans="1:23" ht="60" customHeight="1" thickBot="1" x14ac:dyDescent="0.3">
      <c r="A279" s="43"/>
      <c r="B279" s="46"/>
      <c r="C279" s="46"/>
      <c r="D279" s="49"/>
      <c r="E279" s="52"/>
      <c r="F279" s="29" t="s">
        <v>4</v>
      </c>
      <c r="G279" s="34" t="str">
        <f>+Calcolo!B311</f>
        <v>Medio</v>
      </c>
      <c r="H279" s="29" t="s">
        <v>4</v>
      </c>
      <c r="I279" s="35" t="str">
        <f>+Calcolo!C311</f>
        <v>Medio</v>
      </c>
      <c r="J279" s="18" t="str">
        <f>+Calcolo!C313</f>
        <v>MEDIO</v>
      </c>
    </row>
    <row r="280" spans="1:23" ht="60" customHeight="1" x14ac:dyDescent="0.25">
      <c r="A280" s="41">
        <v>35</v>
      </c>
      <c r="B280" s="44" t="s">
        <v>49</v>
      </c>
      <c r="C280" s="47" t="s">
        <v>226</v>
      </c>
      <c r="D280" s="47" t="s">
        <v>257</v>
      </c>
      <c r="E280" s="50" t="s">
        <v>172</v>
      </c>
      <c r="F280" s="24" t="s">
        <v>136</v>
      </c>
      <c r="G280" s="25"/>
      <c r="H280" s="24" t="s">
        <v>137</v>
      </c>
      <c r="I280" s="26"/>
      <c r="J280" s="38"/>
    </row>
    <row r="281" spans="1:23" ht="60" customHeight="1" x14ac:dyDescent="0.25">
      <c r="A281" s="42"/>
      <c r="B281" s="45"/>
      <c r="C281" s="45"/>
      <c r="D281" s="48"/>
      <c r="E281" s="51"/>
      <c r="F281" s="27" t="s">
        <v>12</v>
      </c>
      <c r="G281" s="27" t="s">
        <v>117</v>
      </c>
      <c r="H281" s="27" t="s">
        <v>17</v>
      </c>
      <c r="I281" s="27" t="s">
        <v>118</v>
      </c>
      <c r="J281" s="39"/>
    </row>
    <row r="282" spans="1:23" ht="60" customHeight="1" x14ac:dyDescent="0.25">
      <c r="A282" s="42"/>
      <c r="B282" s="45"/>
      <c r="C282" s="45"/>
      <c r="D282" s="48"/>
      <c r="E282" s="51"/>
      <c r="F282" s="27" t="s">
        <v>13</v>
      </c>
      <c r="G282" s="27" t="s">
        <v>118</v>
      </c>
      <c r="H282" s="27" t="s">
        <v>18</v>
      </c>
      <c r="I282" s="27" t="s">
        <v>119</v>
      </c>
      <c r="J282" s="39"/>
    </row>
    <row r="283" spans="1:23" ht="60" customHeight="1" x14ac:dyDescent="0.25">
      <c r="A283" s="42"/>
      <c r="B283" s="45"/>
      <c r="C283" s="45"/>
      <c r="D283" s="48"/>
      <c r="E283" s="51"/>
      <c r="F283" s="27" t="s">
        <v>2</v>
      </c>
      <c r="G283" s="27" t="s">
        <v>119</v>
      </c>
      <c r="H283" s="27" t="s">
        <v>19</v>
      </c>
      <c r="I283" s="27" t="s">
        <v>119</v>
      </c>
      <c r="J283" s="39"/>
    </row>
    <row r="284" spans="1:23" ht="60" customHeight="1" x14ac:dyDescent="0.25">
      <c r="A284" s="42"/>
      <c r="B284" s="45"/>
      <c r="C284" s="45"/>
      <c r="D284" s="48"/>
      <c r="E284" s="51"/>
      <c r="F284" s="27" t="s">
        <v>14</v>
      </c>
      <c r="G284" s="27" t="s">
        <v>117</v>
      </c>
      <c r="H284" s="27" t="s">
        <v>3</v>
      </c>
      <c r="I284" s="27" t="s">
        <v>119</v>
      </c>
      <c r="J284" s="39"/>
    </row>
    <row r="285" spans="1:23" ht="60" customHeight="1" x14ac:dyDescent="0.25">
      <c r="A285" s="42"/>
      <c r="B285" s="45"/>
      <c r="C285" s="45"/>
      <c r="D285" s="48"/>
      <c r="E285" s="51"/>
      <c r="F285" s="27" t="s">
        <v>15</v>
      </c>
      <c r="G285" s="27" t="s">
        <v>118</v>
      </c>
      <c r="H285" s="27"/>
      <c r="I285" s="28"/>
      <c r="J285" s="39"/>
    </row>
    <row r="286" spans="1:23" ht="60" customHeight="1" x14ac:dyDescent="0.25">
      <c r="A286" s="42"/>
      <c r="B286" s="45"/>
      <c r="C286" s="45"/>
      <c r="D286" s="48"/>
      <c r="E286" s="51"/>
      <c r="F286" s="27" t="s">
        <v>16</v>
      </c>
      <c r="G286" s="27" t="s">
        <v>118</v>
      </c>
      <c r="H286" s="27"/>
      <c r="I286" s="28"/>
      <c r="J286" s="40"/>
    </row>
    <row r="287" spans="1:23" ht="60" customHeight="1" thickBot="1" x14ac:dyDescent="0.3">
      <c r="A287" s="43"/>
      <c r="B287" s="46"/>
      <c r="C287" s="46"/>
      <c r="D287" s="49"/>
      <c r="E287" s="52"/>
      <c r="F287" s="29" t="s">
        <v>4</v>
      </c>
      <c r="G287" s="34" t="str">
        <f>+Calcolo!B320</f>
        <v>Medio</v>
      </c>
      <c r="H287" s="29" t="s">
        <v>4</v>
      </c>
      <c r="I287" s="35" t="str">
        <f>+Calcolo!C320</f>
        <v>Basso</v>
      </c>
      <c r="J287" s="18" t="str">
        <f>+Calcolo!C322</f>
        <v>BASSO</v>
      </c>
    </row>
    <row r="288" spans="1:23" ht="15.75" thickBot="1" x14ac:dyDescent="0.3">
      <c r="A288" s="37" t="s">
        <v>103</v>
      </c>
      <c r="B288" s="37"/>
      <c r="C288" s="37"/>
      <c r="D288" s="37"/>
      <c r="E288" s="37"/>
      <c r="F288" s="37"/>
      <c r="G288" s="37"/>
      <c r="H288" s="37"/>
      <c r="I288" s="37"/>
      <c r="J288" s="37"/>
      <c r="K288" s="21"/>
      <c r="L288" s="21"/>
      <c r="M288" s="21"/>
      <c r="N288" s="21"/>
      <c r="O288" s="21"/>
      <c r="P288" s="21"/>
      <c r="Q288" s="21"/>
      <c r="R288" s="21"/>
      <c r="S288" s="21"/>
      <c r="T288" s="21"/>
      <c r="U288" s="21"/>
      <c r="V288" s="21"/>
      <c r="W288" s="21"/>
    </row>
    <row r="289" spans="1:10" ht="60" customHeight="1" x14ac:dyDescent="0.25">
      <c r="A289" s="41">
        <v>36</v>
      </c>
      <c r="B289" s="44" t="s">
        <v>50</v>
      </c>
      <c r="C289" s="47" t="s">
        <v>230</v>
      </c>
      <c r="D289" s="47" t="s">
        <v>265</v>
      </c>
      <c r="E289" s="50" t="s">
        <v>173</v>
      </c>
      <c r="F289" s="24" t="s">
        <v>136</v>
      </c>
      <c r="G289" s="25"/>
      <c r="H289" s="24" t="s">
        <v>137</v>
      </c>
      <c r="I289" s="26"/>
      <c r="J289" s="38"/>
    </row>
    <row r="290" spans="1:10" ht="60" customHeight="1" x14ac:dyDescent="0.25">
      <c r="A290" s="42"/>
      <c r="B290" s="45"/>
      <c r="C290" s="45"/>
      <c r="D290" s="48"/>
      <c r="E290" s="51"/>
      <c r="F290" s="27" t="s">
        <v>12</v>
      </c>
      <c r="G290" s="27" t="s">
        <v>117</v>
      </c>
      <c r="H290" s="27" t="s">
        <v>17</v>
      </c>
      <c r="I290" s="27" t="s">
        <v>118</v>
      </c>
      <c r="J290" s="39"/>
    </row>
    <row r="291" spans="1:10" ht="60" customHeight="1" x14ac:dyDescent="0.25">
      <c r="A291" s="42"/>
      <c r="B291" s="45"/>
      <c r="C291" s="45"/>
      <c r="D291" s="48"/>
      <c r="E291" s="51"/>
      <c r="F291" s="27" t="s">
        <v>13</v>
      </c>
      <c r="G291" s="27" t="s">
        <v>118</v>
      </c>
      <c r="H291" s="27" t="s">
        <v>18</v>
      </c>
      <c r="I291" s="27" t="s">
        <v>119</v>
      </c>
      <c r="J291" s="39"/>
    </row>
    <row r="292" spans="1:10" ht="60" customHeight="1" x14ac:dyDescent="0.25">
      <c r="A292" s="42"/>
      <c r="B292" s="45"/>
      <c r="C292" s="45"/>
      <c r="D292" s="48"/>
      <c r="E292" s="51"/>
      <c r="F292" s="27" t="s">
        <v>2</v>
      </c>
      <c r="G292" s="27" t="s">
        <v>118</v>
      </c>
      <c r="H292" s="27" t="s">
        <v>19</v>
      </c>
      <c r="I292" s="27" t="s">
        <v>118</v>
      </c>
      <c r="J292" s="39"/>
    </row>
    <row r="293" spans="1:10" ht="60" customHeight="1" x14ac:dyDescent="0.25">
      <c r="A293" s="42"/>
      <c r="B293" s="45"/>
      <c r="C293" s="45"/>
      <c r="D293" s="48"/>
      <c r="E293" s="51"/>
      <c r="F293" s="27" t="s">
        <v>14</v>
      </c>
      <c r="G293" s="27" t="s">
        <v>117</v>
      </c>
      <c r="H293" s="27" t="s">
        <v>3</v>
      </c>
      <c r="I293" s="27" t="s">
        <v>118</v>
      </c>
      <c r="J293" s="39"/>
    </row>
    <row r="294" spans="1:10" ht="60" customHeight="1" x14ac:dyDescent="0.25">
      <c r="A294" s="42"/>
      <c r="B294" s="45"/>
      <c r="C294" s="45"/>
      <c r="D294" s="48"/>
      <c r="E294" s="51"/>
      <c r="F294" s="27" t="s">
        <v>15</v>
      </c>
      <c r="G294" s="27" t="s">
        <v>118</v>
      </c>
      <c r="H294" s="27"/>
      <c r="I294" s="28"/>
      <c r="J294" s="39"/>
    </row>
    <row r="295" spans="1:10" ht="60" customHeight="1" x14ac:dyDescent="0.25">
      <c r="A295" s="42"/>
      <c r="B295" s="45"/>
      <c r="C295" s="45"/>
      <c r="D295" s="48"/>
      <c r="E295" s="51"/>
      <c r="F295" s="27" t="s">
        <v>16</v>
      </c>
      <c r="G295" s="27" t="s">
        <v>118</v>
      </c>
      <c r="H295" s="27"/>
      <c r="I295" s="28"/>
      <c r="J295" s="40"/>
    </row>
    <row r="296" spans="1:10" ht="60" customHeight="1" thickBot="1" x14ac:dyDescent="0.3">
      <c r="A296" s="43"/>
      <c r="B296" s="46"/>
      <c r="C296" s="46"/>
      <c r="D296" s="49"/>
      <c r="E296" s="52"/>
      <c r="F296" s="29" t="s">
        <v>4</v>
      </c>
      <c r="G296" s="34" t="str">
        <f>+Calcolo!B330</f>
        <v>Medio</v>
      </c>
      <c r="H296" s="29" t="s">
        <v>4</v>
      </c>
      <c r="I296" s="35" t="str">
        <f>+Calcolo!C330</f>
        <v>Medio</v>
      </c>
      <c r="J296" s="18" t="str">
        <f>+Calcolo!C332</f>
        <v>MEDIO</v>
      </c>
    </row>
    <row r="297" spans="1:10" ht="60" customHeight="1" x14ac:dyDescent="0.25">
      <c r="A297" s="41">
        <v>37</v>
      </c>
      <c r="B297" s="44" t="s">
        <v>51</v>
      </c>
      <c r="C297" s="47" t="s">
        <v>227</v>
      </c>
      <c r="D297" s="47" t="s">
        <v>265</v>
      </c>
      <c r="E297" s="50" t="s">
        <v>174</v>
      </c>
      <c r="F297" s="24" t="s">
        <v>136</v>
      </c>
      <c r="G297" s="25"/>
      <c r="H297" s="24" t="s">
        <v>137</v>
      </c>
      <c r="I297" s="26"/>
      <c r="J297" s="38"/>
    </row>
    <row r="298" spans="1:10" ht="60" customHeight="1" x14ac:dyDescent="0.25">
      <c r="A298" s="42"/>
      <c r="B298" s="45"/>
      <c r="C298" s="45"/>
      <c r="D298" s="48"/>
      <c r="E298" s="51"/>
      <c r="F298" s="27" t="s">
        <v>12</v>
      </c>
      <c r="G298" s="27" t="s">
        <v>117</v>
      </c>
      <c r="H298" s="27" t="s">
        <v>17</v>
      </c>
      <c r="I298" s="27" t="s">
        <v>118</v>
      </c>
      <c r="J298" s="39"/>
    </row>
    <row r="299" spans="1:10" ht="60" customHeight="1" x14ac:dyDescent="0.25">
      <c r="A299" s="42"/>
      <c r="B299" s="45"/>
      <c r="C299" s="45"/>
      <c r="D299" s="48"/>
      <c r="E299" s="51"/>
      <c r="F299" s="27" t="s">
        <v>13</v>
      </c>
      <c r="G299" s="27" t="s">
        <v>118</v>
      </c>
      <c r="H299" s="27" t="s">
        <v>18</v>
      </c>
      <c r="I299" s="27" t="s">
        <v>119</v>
      </c>
      <c r="J299" s="39"/>
    </row>
    <row r="300" spans="1:10" ht="60" customHeight="1" x14ac:dyDescent="0.25">
      <c r="A300" s="42"/>
      <c r="B300" s="45"/>
      <c r="C300" s="45"/>
      <c r="D300" s="48"/>
      <c r="E300" s="51"/>
      <c r="F300" s="27" t="s">
        <v>2</v>
      </c>
      <c r="G300" s="27" t="s">
        <v>118</v>
      </c>
      <c r="H300" s="27" t="s">
        <v>19</v>
      </c>
      <c r="I300" s="27" t="s">
        <v>119</v>
      </c>
      <c r="J300" s="39"/>
    </row>
    <row r="301" spans="1:10" ht="60" customHeight="1" x14ac:dyDescent="0.25">
      <c r="A301" s="42"/>
      <c r="B301" s="45"/>
      <c r="C301" s="45"/>
      <c r="D301" s="48"/>
      <c r="E301" s="51"/>
      <c r="F301" s="27" t="s">
        <v>14</v>
      </c>
      <c r="G301" s="27" t="s">
        <v>117</v>
      </c>
      <c r="H301" s="27" t="s">
        <v>3</v>
      </c>
      <c r="I301" s="27" t="s">
        <v>119</v>
      </c>
      <c r="J301" s="39"/>
    </row>
    <row r="302" spans="1:10" ht="60" customHeight="1" x14ac:dyDescent="0.25">
      <c r="A302" s="42"/>
      <c r="B302" s="45"/>
      <c r="C302" s="45"/>
      <c r="D302" s="48"/>
      <c r="E302" s="51"/>
      <c r="F302" s="27" t="s">
        <v>15</v>
      </c>
      <c r="G302" s="27" t="s">
        <v>118</v>
      </c>
      <c r="H302" s="27"/>
      <c r="I302" s="28"/>
      <c r="J302" s="39"/>
    </row>
    <row r="303" spans="1:10" ht="60" customHeight="1" x14ac:dyDescent="0.25">
      <c r="A303" s="42"/>
      <c r="B303" s="45"/>
      <c r="C303" s="45"/>
      <c r="D303" s="48"/>
      <c r="E303" s="51"/>
      <c r="F303" s="27" t="s">
        <v>16</v>
      </c>
      <c r="G303" s="27" t="s">
        <v>118</v>
      </c>
      <c r="H303" s="27"/>
      <c r="I303" s="28"/>
      <c r="J303" s="40"/>
    </row>
    <row r="304" spans="1:10" ht="60" customHeight="1" thickBot="1" x14ac:dyDescent="0.3">
      <c r="A304" s="43"/>
      <c r="B304" s="46"/>
      <c r="C304" s="46"/>
      <c r="D304" s="49"/>
      <c r="E304" s="52"/>
      <c r="F304" s="29" t="s">
        <v>4</v>
      </c>
      <c r="G304" s="34" t="str">
        <f>+Calcolo!B339</f>
        <v>Medio</v>
      </c>
      <c r="H304" s="29" t="s">
        <v>4</v>
      </c>
      <c r="I304" s="35" t="str">
        <f>+Calcolo!C339</f>
        <v>Basso</v>
      </c>
      <c r="J304" s="18" t="str">
        <f>+Calcolo!C341</f>
        <v>BASSO</v>
      </c>
    </row>
    <row r="305" spans="1:10" ht="60" customHeight="1" x14ac:dyDescent="0.25">
      <c r="A305" s="41">
        <v>38</v>
      </c>
      <c r="B305" s="44" t="s">
        <v>52</v>
      </c>
      <c r="C305" s="47" t="s">
        <v>242</v>
      </c>
      <c r="D305" s="47" t="s">
        <v>250</v>
      </c>
      <c r="E305" s="50" t="s">
        <v>175</v>
      </c>
      <c r="F305" s="24" t="s">
        <v>136</v>
      </c>
      <c r="G305" s="25"/>
      <c r="H305" s="24" t="s">
        <v>137</v>
      </c>
      <c r="I305" s="26"/>
      <c r="J305" s="38"/>
    </row>
    <row r="306" spans="1:10" ht="60" customHeight="1" x14ac:dyDescent="0.25">
      <c r="A306" s="42"/>
      <c r="B306" s="45"/>
      <c r="C306" s="45"/>
      <c r="D306" s="48"/>
      <c r="E306" s="51"/>
      <c r="F306" s="27" t="s">
        <v>12</v>
      </c>
      <c r="G306" s="27" t="s">
        <v>117</v>
      </c>
      <c r="H306" s="27" t="s">
        <v>17</v>
      </c>
      <c r="I306" s="27" t="s">
        <v>118</v>
      </c>
      <c r="J306" s="39"/>
    </row>
    <row r="307" spans="1:10" ht="60" customHeight="1" x14ac:dyDescent="0.25">
      <c r="A307" s="42"/>
      <c r="B307" s="45"/>
      <c r="C307" s="45"/>
      <c r="D307" s="48"/>
      <c r="E307" s="51"/>
      <c r="F307" s="27" t="s">
        <v>13</v>
      </c>
      <c r="G307" s="27" t="s">
        <v>118</v>
      </c>
      <c r="H307" s="27" t="s">
        <v>18</v>
      </c>
      <c r="I307" s="27" t="s">
        <v>118</v>
      </c>
      <c r="J307" s="39"/>
    </row>
    <row r="308" spans="1:10" ht="60" customHeight="1" x14ac:dyDescent="0.25">
      <c r="A308" s="42"/>
      <c r="B308" s="45"/>
      <c r="C308" s="45"/>
      <c r="D308" s="48"/>
      <c r="E308" s="51"/>
      <c r="F308" s="27" t="s">
        <v>2</v>
      </c>
      <c r="G308" s="27" t="s">
        <v>117</v>
      </c>
      <c r="H308" s="27" t="s">
        <v>19</v>
      </c>
      <c r="I308" s="27" t="s">
        <v>118</v>
      </c>
      <c r="J308" s="39"/>
    </row>
    <row r="309" spans="1:10" ht="60" customHeight="1" x14ac:dyDescent="0.25">
      <c r="A309" s="42"/>
      <c r="B309" s="45"/>
      <c r="C309" s="45"/>
      <c r="D309" s="48"/>
      <c r="E309" s="51"/>
      <c r="F309" s="27" t="s">
        <v>14</v>
      </c>
      <c r="G309" s="27" t="s">
        <v>117</v>
      </c>
      <c r="H309" s="27" t="s">
        <v>3</v>
      </c>
      <c r="I309" s="27" t="s">
        <v>118</v>
      </c>
      <c r="J309" s="39"/>
    </row>
    <row r="310" spans="1:10" ht="60" customHeight="1" x14ac:dyDescent="0.25">
      <c r="A310" s="42"/>
      <c r="B310" s="45"/>
      <c r="C310" s="45"/>
      <c r="D310" s="48"/>
      <c r="E310" s="51"/>
      <c r="F310" s="27" t="s">
        <v>15</v>
      </c>
      <c r="G310" s="27" t="s">
        <v>118</v>
      </c>
      <c r="H310" s="27"/>
      <c r="I310" s="28"/>
      <c r="J310" s="39"/>
    </row>
    <row r="311" spans="1:10" ht="60" customHeight="1" x14ac:dyDescent="0.25">
      <c r="A311" s="42"/>
      <c r="B311" s="45"/>
      <c r="C311" s="45"/>
      <c r="D311" s="48"/>
      <c r="E311" s="51"/>
      <c r="F311" s="27" t="s">
        <v>16</v>
      </c>
      <c r="G311" s="27" t="s">
        <v>118</v>
      </c>
      <c r="H311" s="27"/>
      <c r="I311" s="28"/>
      <c r="J311" s="40"/>
    </row>
    <row r="312" spans="1:10" ht="60" customHeight="1" thickBot="1" x14ac:dyDescent="0.3">
      <c r="A312" s="43"/>
      <c r="B312" s="46"/>
      <c r="C312" s="46"/>
      <c r="D312" s="49"/>
      <c r="E312" s="52"/>
      <c r="F312" s="29" t="s">
        <v>4</v>
      </c>
      <c r="G312" s="34" t="str">
        <f>+Calcolo!B348</f>
        <v>Alto</v>
      </c>
      <c r="H312" s="29" t="s">
        <v>4</v>
      </c>
      <c r="I312" s="35" t="str">
        <f>+Calcolo!C348</f>
        <v>Medio</v>
      </c>
      <c r="J312" s="18" t="str">
        <f>+Calcolo!C350</f>
        <v>ALTO</v>
      </c>
    </row>
    <row r="313" spans="1:10" ht="60" customHeight="1" x14ac:dyDescent="0.25">
      <c r="A313" s="41">
        <v>39</v>
      </c>
      <c r="B313" s="44" t="s">
        <v>53</v>
      </c>
      <c r="C313" s="47" t="s">
        <v>242</v>
      </c>
      <c r="D313" s="47" t="s">
        <v>250</v>
      </c>
      <c r="E313" s="50" t="s">
        <v>176</v>
      </c>
      <c r="F313" s="24" t="s">
        <v>136</v>
      </c>
      <c r="G313" s="25"/>
      <c r="H313" s="24" t="s">
        <v>137</v>
      </c>
      <c r="I313" s="26"/>
      <c r="J313" s="38"/>
    </row>
    <row r="314" spans="1:10" ht="60" customHeight="1" x14ac:dyDescent="0.25">
      <c r="A314" s="42"/>
      <c r="B314" s="45"/>
      <c r="C314" s="45"/>
      <c r="D314" s="48"/>
      <c r="E314" s="51"/>
      <c r="F314" s="27" t="s">
        <v>12</v>
      </c>
      <c r="G314" s="27" t="s">
        <v>117</v>
      </c>
      <c r="H314" s="27" t="s">
        <v>17</v>
      </c>
      <c r="I314" s="27" t="s">
        <v>118</v>
      </c>
      <c r="J314" s="39"/>
    </row>
    <row r="315" spans="1:10" ht="60" customHeight="1" x14ac:dyDescent="0.25">
      <c r="A315" s="42"/>
      <c r="B315" s="45"/>
      <c r="C315" s="45"/>
      <c r="D315" s="48"/>
      <c r="E315" s="51"/>
      <c r="F315" s="27" t="s">
        <v>13</v>
      </c>
      <c r="G315" s="27" t="s">
        <v>118</v>
      </c>
      <c r="H315" s="27" t="s">
        <v>18</v>
      </c>
      <c r="I315" s="27" t="s">
        <v>118</v>
      </c>
      <c r="J315" s="39"/>
    </row>
    <row r="316" spans="1:10" ht="60" customHeight="1" x14ac:dyDescent="0.25">
      <c r="A316" s="42"/>
      <c r="B316" s="45"/>
      <c r="C316" s="45"/>
      <c r="D316" s="48"/>
      <c r="E316" s="51"/>
      <c r="F316" s="27" t="s">
        <v>2</v>
      </c>
      <c r="G316" s="27" t="s">
        <v>117</v>
      </c>
      <c r="H316" s="27" t="s">
        <v>19</v>
      </c>
      <c r="I316" s="27" t="s">
        <v>118</v>
      </c>
      <c r="J316" s="39"/>
    </row>
    <row r="317" spans="1:10" ht="60" customHeight="1" x14ac:dyDescent="0.25">
      <c r="A317" s="42"/>
      <c r="B317" s="45"/>
      <c r="C317" s="45"/>
      <c r="D317" s="48"/>
      <c r="E317" s="51"/>
      <c r="F317" s="27" t="s">
        <v>14</v>
      </c>
      <c r="G317" s="27" t="s">
        <v>117</v>
      </c>
      <c r="H317" s="27" t="s">
        <v>3</v>
      </c>
      <c r="I317" s="27" t="s">
        <v>118</v>
      </c>
      <c r="J317" s="39"/>
    </row>
    <row r="318" spans="1:10" ht="60" customHeight="1" x14ac:dyDescent="0.25">
      <c r="A318" s="42"/>
      <c r="B318" s="45"/>
      <c r="C318" s="45"/>
      <c r="D318" s="48"/>
      <c r="E318" s="51"/>
      <c r="F318" s="27" t="s">
        <v>15</v>
      </c>
      <c r="G318" s="27" t="s">
        <v>118</v>
      </c>
      <c r="H318" s="27"/>
      <c r="I318" s="28"/>
      <c r="J318" s="39"/>
    </row>
    <row r="319" spans="1:10" ht="60" customHeight="1" x14ac:dyDescent="0.25">
      <c r="A319" s="42"/>
      <c r="B319" s="45"/>
      <c r="C319" s="45"/>
      <c r="D319" s="48"/>
      <c r="E319" s="51"/>
      <c r="F319" s="27" t="s">
        <v>16</v>
      </c>
      <c r="G319" s="27" t="s">
        <v>118</v>
      </c>
      <c r="H319" s="27"/>
      <c r="I319" s="28"/>
      <c r="J319" s="40"/>
    </row>
    <row r="320" spans="1:10" ht="60" customHeight="1" thickBot="1" x14ac:dyDescent="0.3">
      <c r="A320" s="43"/>
      <c r="B320" s="46"/>
      <c r="C320" s="46"/>
      <c r="D320" s="49"/>
      <c r="E320" s="52"/>
      <c r="F320" s="29" t="s">
        <v>4</v>
      </c>
      <c r="G320" s="34" t="str">
        <f>+Calcolo!B357</f>
        <v>Alto</v>
      </c>
      <c r="H320" s="29" t="s">
        <v>4</v>
      </c>
      <c r="I320" s="35" t="str">
        <f>+Calcolo!C357</f>
        <v>Medio</v>
      </c>
      <c r="J320" s="18" t="str">
        <f>+Calcolo!C359</f>
        <v>ALTO</v>
      </c>
    </row>
    <row r="321" spans="1:10" ht="60" customHeight="1" x14ac:dyDescent="0.25">
      <c r="A321" s="41">
        <v>40</v>
      </c>
      <c r="B321" s="44" t="s">
        <v>54</v>
      </c>
      <c r="C321" s="47" t="s">
        <v>234</v>
      </c>
      <c r="D321" s="47" t="s">
        <v>225</v>
      </c>
      <c r="E321" s="50" t="s">
        <v>176</v>
      </c>
      <c r="F321" s="24" t="s">
        <v>136</v>
      </c>
      <c r="G321" s="25"/>
      <c r="H321" s="24" t="s">
        <v>137</v>
      </c>
      <c r="I321" s="26"/>
      <c r="J321" s="38"/>
    </row>
    <row r="322" spans="1:10" ht="60" customHeight="1" x14ac:dyDescent="0.25">
      <c r="A322" s="42"/>
      <c r="B322" s="45"/>
      <c r="C322" s="45"/>
      <c r="D322" s="48"/>
      <c r="E322" s="51"/>
      <c r="F322" s="27" t="s">
        <v>12</v>
      </c>
      <c r="G322" s="27" t="s">
        <v>117</v>
      </c>
      <c r="H322" s="27" t="s">
        <v>17</v>
      </c>
      <c r="I322" s="27" t="s">
        <v>118</v>
      </c>
      <c r="J322" s="39"/>
    </row>
    <row r="323" spans="1:10" ht="60" customHeight="1" x14ac:dyDescent="0.25">
      <c r="A323" s="42"/>
      <c r="B323" s="45"/>
      <c r="C323" s="45"/>
      <c r="D323" s="48"/>
      <c r="E323" s="51"/>
      <c r="F323" s="27" t="s">
        <v>13</v>
      </c>
      <c r="G323" s="27" t="s">
        <v>118</v>
      </c>
      <c r="H323" s="27" t="s">
        <v>18</v>
      </c>
      <c r="I323" s="27" t="s">
        <v>118</v>
      </c>
      <c r="J323" s="39"/>
    </row>
    <row r="324" spans="1:10" ht="60" customHeight="1" x14ac:dyDescent="0.25">
      <c r="A324" s="42"/>
      <c r="B324" s="45"/>
      <c r="C324" s="45"/>
      <c r="D324" s="48"/>
      <c r="E324" s="51"/>
      <c r="F324" s="27" t="s">
        <v>2</v>
      </c>
      <c r="G324" s="27" t="s">
        <v>117</v>
      </c>
      <c r="H324" s="27" t="s">
        <v>19</v>
      </c>
      <c r="I324" s="27" t="s">
        <v>118</v>
      </c>
      <c r="J324" s="39"/>
    </row>
    <row r="325" spans="1:10" ht="60" customHeight="1" x14ac:dyDescent="0.25">
      <c r="A325" s="42"/>
      <c r="B325" s="45"/>
      <c r="C325" s="45"/>
      <c r="D325" s="48"/>
      <c r="E325" s="51"/>
      <c r="F325" s="27" t="s">
        <v>14</v>
      </c>
      <c r="G325" s="27" t="s">
        <v>117</v>
      </c>
      <c r="H325" s="27" t="s">
        <v>3</v>
      </c>
      <c r="I325" s="27" t="s">
        <v>118</v>
      </c>
      <c r="J325" s="39"/>
    </row>
    <row r="326" spans="1:10" ht="60" customHeight="1" x14ac:dyDescent="0.25">
      <c r="A326" s="42"/>
      <c r="B326" s="45"/>
      <c r="C326" s="45"/>
      <c r="D326" s="48"/>
      <c r="E326" s="51"/>
      <c r="F326" s="27" t="s">
        <v>15</v>
      </c>
      <c r="G326" s="27" t="s">
        <v>118</v>
      </c>
      <c r="H326" s="27"/>
      <c r="I326" s="28"/>
      <c r="J326" s="39"/>
    </row>
    <row r="327" spans="1:10" ht="60" customHeight="1" x14ac:dyDescent="0.25">
      <c r="A327" s="42"/>
      <c r="B327" s="45"/>
      <c r="C327" s="45"/>
      <c r="D327" s="48"/>
      <c r="E327" s="51"/>
      <c r="F327" s="27" t="s">
        <v>16</v>
      </c>
      <c r="G327" s="27" t="s">
        <v>118</v>
      </c>
      <c r="H327" s="27"/>
      <c r="I327" s="28"/>
      <c r="J327" s="40"/>
    </row>
    <row r="328" spans="1:10" ht="60" customHeight="1" thickBot="1" x14ac:dyDescent="0.3">
      <c r="A328" s="43"/>
      <c r="B328" s="46"/>
      <c r="C328" s="46"/>
      <c r="D328" s="49"/>
      <c r="E328" s="52"/>
      <c r="F328" s="29" t="s">
        <v>4</v>
      </c>
      <c r="G328" s="34" t="str">
        <f>+Calcolo!B366</f>
        <v>Alto</v>
      </c>
      <c r="H328" s="29" t="s">
        <v>4</v>
      </c>
      <c r="I328" s="35" t="str">
        <f>+Calcolo!C366</f>
        <v>Medio</v>
      </c>
      <c r="J328" s="18" t="str">
        <f>+Calcolo!C368</f>
        <v>ALTO</v>
      </c>
    </row>
    <row r="329" spans="1:10" ht="60" customHeight="1" x14ac:dyDescent="0.25">
      <c r="A329" s="41">
        <v>41</v>
      </c>
      <c r="B329" s="44" t="s">
        <v>55</v>
      </c>
      <c r="C329" s="47" t="s">
        <v>241</v>
      </c>
      <c r="D329" s="47" t="s">
        <v>250</v>
      </c>
      <c r="E329" s="50" t="s">
        <v>177</v>
      </c>
      <c r="F329" s="24" t="s">
        <v>136</v>
      </c>
      <c r="G329" s="25"/>
      <c r="H329" s="24" t="s">
        <v>137</v>
      </c>
      <c r="I329" s="26"/>
      <c r="J329" s="38"/>
    </row>
    <row r="330" spans="1:10" ht="60" customHeight="1" x14ac:dyDescent="0.25">
      <c r="A330" s="42"/>
      <c r="B330" s="45"/>
      <c r="C330" s="45"/>
      <c r="D330" s="48"/>
      <c r="E330" s="51"/>
      <c r="F330" s="27" t="s">
        <v>12</v>
      </c>
      <c r="G330" s="27" t="s">
        <v>117</v>
      </c>
      <c r="H330" s="27" t="s">
        <v>17</v>
      </c>
      <c r="I330" s="27" t="s">
        <v>118</v>
      </c>
      <c r="J330" s="39"/>
    </row>
    <row r="331" spans="1:10" ht="60" customHeight="1" x14ac:dyDescent="0.25">
      <c r="A331" s="42"/>
      <c r="B331" s="45"/>
      <c r="C331" s="45"/>
      <c r="D331" s="48"/>
      <c r="E331" s="51"/>
      <c r="F331" s="27" t="s">
        <v>13</v>
      </c>
      <c r="G331" s="27" t="s">
        <v>118</v>
      </c>
      <c r="H331" s="27" t="s">
        <v>18</v>
      </c>
      <c r="I331" s="27" t="s">
        <v>118</v>
      </c>
      <c r="J331" s="39"/>
    </row>
    <row r="332" spans="1:10" ht="60" customHeight="1" x14ac:dyDescent="0.25">
      <c r="A332" s="42"/>
      <c r="B332" s="45"/>
      <c r="C332" s="45"/>
      <c r="D332" s="48"/>
      <c r="E332" s="51"/>
      <c r="F332" s="27" t="s">
        <v>2</v>
      </c>
      <c r="G332" s="27" t="s">
        <v>118</v>
      </c>
      <c r="H332" s="27" t="s">
        <v>19</v>
      </c>
      <c r="I332" s="27" t="s">
        <v>118</v>
      </c>
      <c r="J332" s="39"/>
    </row>
    <row r="333" spans="1:10" ht="60" customHeight="1" x14ac:dyDescent="0.25">
      <c r="A333" s="42"/>
      <c r="B333" s="45"/>
      <c r="C333" s="45"/>
      <c r="D333" s="48"/>
      <c r="E333" s="51"/>
      <c r="F333" s="27" t="s">
        <v>14</v>
      </c>
      <c r="G333" s="27" t="s">
        <v>117</v>
      </c>
      <c r="H333" s="27" t="s">
        <v>3</v>
      </c>
      <c r="I333" s="27" t="s">
        <v>118</v>
      </c>
      <c r="J333" s="39"/>
    </row>
    <row r="334" spans="1:10" ht="60" customHeight="1" x14ac:dyDescent="0.25">
      <c r="A334" s="42"/>
      <c r="B334" s="45"/>
      <c r="C334" s="45"/>
      <c r="D334" s="48"/>
      <c r="E334" s="51"/>
      <c r="F334" s="27" t="s">
        <v>15</v>
      </c>
      <c r="G334" s="27" t="s">
        <v>118</v>
      </c>
      <c r="H334" s="27"/>
      <c r="I334" s="28"/>
      <c r="J334" s="39"/>
    </row>
    <row r="335" spans="1:10" ht="60" customHeight="1" x14ac:dyDescent="0.25">
      <c r="A335" s="42"/>
      <c r="B335" s="45"/>
      <c r="C335" s="45"/>
      <c r="D335" s="48"/>
      <c r="E335" s="51"/>
      <c r="F335" s="27" t="s">
        <v>16</v>
      </c>
      <c r="G335" s="27" t="s">
        <v>118</v>
      </c>
      <c r="H335" s="27"/>
      <c r="I335" s="28"/>
      <c r="J335" s="40"/>
    </row>
    <row r="336" spans="1:10" ht="60" customHeight="1" thickBot="1" x14ac:dyDescent="0.3">
      <c r="A336" s="43"/>
      <c r="B336" s="46"/>
      <c r="C336" s="46"/>
      <c r="D336" s="49"/>
      <c r="E336" s="52"/>
      <c r="F336" s="29" t="s">
        <v>4</v>
      </c>
      <c r="G336" s="34" t="str">
        <f>+Calcolo!B375</f>
        <v>Medio</v>
      </c>
      <c r="H336" s="29" t="s">
        <v>4</v>
      </c>
      <c r="I336" s="35" t="str">
        <f>+Calcolo!C375</f>
        <v>Medio</v>
      </c>
      <c r="J336" s="18" t="str">
        <f>+Calcolo!C377</f>
        <v>MEDIO</v>
      </c>
    </row>
    <row r="337" spans="1:23" ht="15.75" thickBot="1" x14ac:dyDescent="0.3">
      <c r="A337" s="37" t="s">
        <v>104</v>
      </c>
      <c r="B337" s="37"/>
      <c r="C337" s="37"/>
      <c r="D337" s="37"/>
      <c r="E337" s="37"/>
      <c r="F337" s="37"/>
      <c r="G337" s="37"/>
      <c r="H337" s="37"/>
      <c r="I337" s="37"/>
      <c r="J337" s="37"/>
      <c r="K337" s="21"/>
      <c r="L337" s="21"/>
      <c r="M337" s="21"/>
      <c r="N337" s="21"/>
      <c r="O337" s="21"/>
      <c r="P337" s="21"/>
      <c r="Q337" s="21"/>
      <c r="R337" s="21"/>
      <c r="S337" s="21"/>
      <c r="T337" s="21"/>
      <c r="U337" s="21"/>
      <c r="V337" s="21"/>
      <c r="W337" s="21"/>
    </row>
    <row r="338" spans="1:23" ht="60" customHeight="1" x14ac:dyDescent="0.25">
      <c r="A338" s="41">
        <v>42</v>
      </c>
      <c r="B338" s="44" t="s">
        <v>112</v>
      </c>
      <c r="C338" s="47" t="s">
        <v>240</v>
      </c>
      <c r="D338" s="47" t="s">
        <v>261</v>
      </c>
      <c r="E338" s="50" t="s">
        <v>178</v>
      </c>
      <c r="F338" s="24" t="s">
        <v>136</v>
      </c>
      <c r="G338" s="25"/>
      <c r="H338" s="24" t="s">
        <v>137</v>
      </c>
      <c r="I338" s="26"/>
      <c r="J338" s="38"/>
    </row>
    <row r="339" spans="1:23" ht="60" customHeight="1" x14ac:dyDescent="0.25">
      <c r="A339" s="42"/>
      <c r="B339" s="45"/>
      <c r="C339" s="45"/>
      <c r="D339" s="48"/>
      <c r="E339" s="51"/>
      <c r="F339" s="27" t="s">
        <v>12</v>
      </c>
      <c r="G339" s="27" t="s">
        <v>117</v>
      </c>
      <c r="H339" s="27" t="s">
        <v>17</v>
      </c>
      <c r="I339" s="27" t="s">
        <v>118</v>
      </c>
      <c r="J339" s="39"/>
    </row>
    <row r="340" spans="1:23" ht="60" customHeight="1" x14ac:dyDescent="0.25">
      <c r="A340" s="42"/>
      <c r="B340" s="45"/>
      <c r="C340" s="45"/>
      <c r="D340" s="48"/>
      <c r="E340" s="51"/>
      <c r="F340" s="27" t="s">
        <v>13</v>
      </c>
      <c r="G340" s="27" t="s">
        <v>119</v>
      </c>
      <c r="H340" s="27" t="s">
        <v>18</v>
      </c>
      <c r="I340" s="27" t="s">
        <v>118</v>
      </c>
      <c r="J340" s="39"/>
    </row>
    <row r="341" spans="1:23" ht="60" customHeight="1" x14ac:dyDescent="0.25">
      <c r="A341" s="42"/>
      <c r="B341" s="45"/>
      <c r="C341" s="45"/>
      <c r="D341" s="48"/>
      <c r="E341" s="51"/>
      <c r="F341" s="27" t="s">
        <v>2</v>
      </c>
      <c r="G341" s="27" t="s">
        <v>118</v>
      </c>
      <c r="H341" s="27" t="s">
        <v>19</v>
      </c>
      <c r="I341" s="27" t="s">
        <v>118</v>
      </c>
      <c r="J341" s="39"/>
    </row>
    <row r="342" spans="1:23" ht="60" customHeight="1" x14ac:dyDescent="0.25">
      <c r="A342" s="42"/>
      <c r="B342" s="45"/>
      <c r="C342" s="45"/>
      <c r="D342" s="48"/>
      <c r="E342" s="51"/>
      <c r="F342" s="27" t="s">
        <v>14</v>
      </c>
      <c r="G342" s="27" t="s">
        <v>117</v>
      </c>
      <c r="H342" s="27" t="s">
        <v>3</v>
      </c>
      <c r="I342" s="27" t="s">
        <v>118</v>
      </c>
      <c r="J342" s="39"/>
    </row>
    <row r="343" spans="1:23" ht="60" customHeight="1" x14ac:dyDescent="0.25">
      <c r="A343" s="42"/>
      <c r="B343" s="45"/>
      <c r="C343" s="45"/>
      <c r="D343" s="48"/>
      <c r="E343" s="51"/>
      <c r="F343" s="27" t="s">
        <v>15</v>
      </c>
      <c r="G343" s="27" t="s">
        <v>118</v>
      </c>
      <c r="H343" s="27"/>
      <c r="I343" s="28"/>
      <c r="J343" s="39"/>
    </row>
    <row r="344" spans="1:23" ht="60" customHeight="1" x14ac:dyDescent="0.25">
      <c r="A344" s="42"/>
      <c r="B344" s="45"/>
      <c r="C344" s="45"/>
      <c r="D344" s="48"/>
      <c r="E344" s="51"/>
      <c r="F344" s="27" t="s">
        <v>16</v>
      </c>
      <c r="G344" s="27" t="s">
        <v>118</v>
      </c>
      <c r="H344" s="27"/>
      <c r="I344" s="28"/>
      <c r="J344" s="40"/>
    </row>
    <row r="345" spans="1:23" ht="60" customHeight="1" thickBot="1" x14ac:dyDescent="0.3">
      <c r="A345" s="43"/>
      <c r="B345" s="46"/>
      <c r="C345" s="46"/>
      <c r="D345" s="49"/>
      <c r="E345" s="52"/>
      <c r="F345" s="29" t="s">
        <v>4</v>
      </c>
      <c r="G345" s="34" t="str">
        <f>+Calcolo!B385</f>
        <v>Medio</v>
      </c>
      <c r="H345" s="29" t="s">
        <v>4</v>
      </c>
      <c r="I345" s="35" t="str">
        <f>+Calcolo!C385</f>
        <v>Medio</v>
      </c>
      <c r="J345" s="18" t="str">
        <f>+Calcolo!C387</f>
        <v>MEDIO</v>
      </c>
    </row>
    <row r="346" spans="1:23" ht="60" customHeight="1" x14ac:dyDescent="0.25">
      <c r="A346" s="41">
        <v>43</v>
      </c>
      <c r="B346" s="44" t="s">
        <v>115</v>
      </c>
      <c r="C346" s="47" t="s">
        <v>239</v>
      </c>
      <c r="D346" s="47" t="s">
        <v>266</v>
      </c>
      <c r="E346" s="50" t="s">
        <v>179</v>
      </c>
      <c r="F346" s="24" t="s">
        <v>136</v>
      </c>
      <c r="G346" s="25"/>
      <c r="H346" s="24" t="s">
        <v>137</v>
      </c>
      <c r="I346" s="26"/>
      <c r="J346" s="38"/>
    </row>
    <row r="347" spans="1:23" ht="60" customHeight="1" x14ac:dyDescent="0.25">
      <c r="A347" s="42"/>
      <c r="B347" s="45"/>
      <c r="C347" s="45"/>
      <c r="D347" s="48"/>
      <c r="E347" s="51"/>
      <c r="F347" s="27" t="s">
        <v>12</v>
      </c>
      <c r="G347" s="27" t="s">
        <v>117</v>
      </c>
      <c r="H347" s="27" t="s">
        <v>17</v>
      </c>
      <c r="I347" s="27" t="s">
        <v>119</v>
      </c>
      <c r="J347" s="39"/>
    </row>
    <row r="348" spans="1:23" ht="60" customHeight="1" x14ac:dyDescent="0.25">
      <c r="A348" s="42"/>
      <c r="B348" s="45"/>
      <c r="C348" s="45"/>
      <c r="D348" s="48"/>
      <c r="E348" s="51"/>
      <c r="F348" s="27" t="s">
        <v>13</v>
      </c>
      <c r="G348" s="27" t="s">
        <v>119</v>
      </c>
      <c r="H348" s="27" t="s">
        <v>18</v>
      </c>
      <c r="I348" s="27" t="s">
        <v>119</v>
      </c>
      <c r="J348" s="39"/>
    </row>
    <row r="349" spans="1:23" ht="60" customHeight="1" x14ac:dyDescent="0.25">
      <c r="A349" s="42"/>
      <c r="B349" s="45"/>
      <c r="C349" s="45"/>
      <c r="D349" s="48"/>
      <c r="E349" s="51"/>
      <c r="F349" s="27" t="s">
        <v>2</v>
      </c>
      <c r="G349" s="27" t="s">
        <v>119</v>
      </c>
      <c r="H349" s="27" t="s">
        <v>19</v>
      </c>
      <c r="I349" s="27" t="s">
        <v>119</v>
      </c>
      <c r="J349" s="39"/>
    </row>
    <row r="350" spans="1:23" ht="60" customHeight="1" x14ac:dyDescent="0.25">
      <c r="A350" s="42"/>
      <c r="B350" s="45"/>
      <c r="C350" s="45"/>
      <c r="D350" s="48"/>
      <c r="E350" s="51"/>
      <c r="F350" s="27" t="s">
        <v>14</v>
      </c>
      <c r="G350" s="27" t="s">
        <v>117</v>
      </c>
      <c r="H350" s="27" t="s">
        <v>3</v>
      </c>
      <c r="I350" s="27" t="s">
        <v>119</v>
      </c>
      <c r="J350" s="39"/>
    </row>
    <row r="351" spans="1:23" ht="60" customHeight="1" x14ac:dyDescent="0.25">
      <c r="A351" s="42"/>
      <c r="B351" s="45"/>
      <c r="C351" s="45"/>
      <c r="D351" s="48"/>
      <c r="E351" s="51"/>
      <c r="F351" s="27" t="s">
        <v>15</v>
      </c>
      <c r="G351" s="27" t="s">
        <v>118</v>
      </c>
      <c r="H351" s="27"/>
      <c r="I351" s="28"/>
      <c r="J351" s="39"/>
    </row>
    <row r="352" spans="1:23" ht="60" customHeight="1" x14ac:dyDescent="0.25">
      <c r="A352" s="42"/>
      <c r="B352" s="45"/>
      <c r="C352" s="45"/>
      <c r="D352" s="48"/>
      <c r="E352" s="51"/>
      <c r="F352" s="27" t="s">
        <v>16</v>
      </c>
      <c r="G352" s="27" t="s">
        <v>118</v>
      </c>
      <c r="H352" s="27"/>
      <c r="I352" s="28"/>
      <c r="J352" s="40"/>
    </row>
    <row r="353" spans="1:10" ht="60" customHeight="1" thickBot="1" x14ac:dyDescent="0.3">
      <c r="A353" s="43"/>
      <c r="B353" s="46"/>
      <c r="C353" s="46"/>
      <c r="D353" s="49"/>
      <c r="E353" s="52"/>
      <c r="F353" s="29" t="s">
        <v>4</v>
      </c>
      <c r="G353" s="34" t="str">
        <f>+Calcolo!B394</f>
        <v>Alto</v>
      </c>
      <c r="H353" s="29" t="s">
        <v>4</v>
      </c>
      <c r="I353" s="35" t="str">
        <f>+Calcolo!C394</f>
        <v>Basso</v>
      </c>
      <c r="J353" s="18" t="str">
        <f>+Calcolo!C396</f>
        <v>MEDIO</v>
      </c>
    </row>
    <row r="354" spans="1:10" ht="60" customHeight="1" x14ac:dyDescent="0.25">
      <c r="A354" s="41">
        <v>44</v>
      </c>
      <c r="B354" s="44" t="s">
        <v>113</v>
      </c>
      <c r="C354" s="47" t="s">
        <v>238</v>
      </c>
      <c r="D354" s="47" t="s">
        <v>225</v>
      </c>
      <c r="E354" s="50" t="s">
        <v>180</v>
      </c>
      <c r="F354" s="24" t="s">
        <v>136</v>
      </c>
      <c r="G354" s="25"/>
      <c r="H354" s="24" t="s">
        <v>137</v>
      </c>
      <c r="I354" s="26"/>
      <c r="J354" s="38"/>
    </row>
    <row r="355" spans="1:10" ht="60" customHeight="1" x14ac:dyDescent="0.25">
      <c r="A355" s="42"/>
      <c r="B355" s="45"/>
      <c r="C355" s="45"/>
      <c r="D355" s="48"/>
      <c r="E355" s="51"/>
      <c r="F355" s="27" t="s">
        <v>12</v>
      </c>
      <c r="G355" s="27" t="s">
        <v>117</v>
      </c>
      <c r="H355" s="27" t="s">
        <v>17</v>
      </c>
      <c r="I355" s="27" t="s">
        <v>119</v>
      </c>
      <c r="J355" s="39"/>
    </row>
    <row r="356" spans="1:10" ht="60" customHeight="1" x14ac:dyDescent="0.25">
      <c r="A356" s="42"/>
      <c r="B356" s="45"/>
      <c r="C356" s="45"/>
      <c r="D356" s="48"/>
      <c r="E356" s="51"/>
      <c r="F356" s="27" t="s">
        <v>13</v>
      </c>
      <c r="G356" s="27" t="s">
        <v>118</v>
      </c>
      <c r="H356" s="27" t="s">
        <v>18</v>
      </c>
      <c r="I356" s="27" t="s">
        <v>117</v>
      </c>
      <c r="J356" s="39"/>
    </row>
    <row r="357" spans="1:10" ht="60" customHeight="1" x14ac:dyDescent="0.25">
      <c r="A357" s="42"/>
      <c r="B357" s="45"/>
      <c r="C357" s="45"/>
      <c r="D357" s="48"/>
      <c r="E357" s="51"/>
      <c r="F357" s="27" t="s">
        <v>2</v>
      </c>
      <c r="G357" s="27" t="s">
        <v>118</v>
      </c>
      <c r="H357" s="27" t="s">
        <v>19</v>
      </c>
      <c r="I357" s="27" t="s">
        <v>118</v>
      </c>
      <c r="J357" s="39"/>
    </row>
    <row r="358" spans="1:10" ht="60" customHeight="1" x14ac:dyDescent="0.25">
      <c r="A358" s="42"/>
      <c r="B358" s="45"/>
      <c r="C358" s="45"/>
      <c r="D358" s="48"/>
      <c r="E358" s="51"/>
      <c r="F358" s="27" t="s">
        <v>14</v>
      </c>
      <c r="G358" s="27" t="s">
        <v>117</v>
      </c>
      <c r="H358" s="27" t="s">
        <v>3</v>
      </c>
      <c r="I358" s="27" t="s">
        <v>118</v>
      </c>
      <c r="J358" s="39"/>
    </row>
    <row r="359" spans="1:10" ht="60" customHeight="1" x14ac:dyDescent="0.25">
      <c r="A359" s="42"/>
      <c r="B359" s="45"/>
      <c r="C359" s="45"/>
      <c r="D359" s="48"/>
      <c r="E359" s="51"/>
      <c r="F359" s="27" t="s">
        <v>15</v>
      </c>
      <c r="G359" s="27" t="s">
        <v>118</v>
      </c>
      <c r="H359" s="27"/>
      <c r="I359" s="28"/>
      <c r="J359" s="39"/>
    </row>
    <row r="360" spans="1:10" ht="60" customHeight="1" x14ac:dyDescent="0.25">
      <c r="A360" s="42"/>
      <c r="B360" s="45"/>
      <c r="C360" s="45"/>
      <c r="D360" s="48"/>
      <c r="E360" s="51"/>
      <c r="F360" s="27" t="s">
        <v>16</v>
      </c>
      <c r="G360" s="27" t="s">
        <v>118</v>
      </c>
      <c r="H360" s="27"/>
      <c r="I360" s="28"/>
      <c r="J360" s="40"/>
    </row>
    <row r="361" spans="1:10" ht="60" customHeight="1" thickBot="1" x14ac:dyDescent="0.3">
      <c r="A361" s="43"/>
      <c r="B361" s="46"/>
      <c r="C361" s="46"/>
      <c r="D361" s="49"/>
      <c r="E361" s="52"/>
      <c r="F361" s="29" t="s">
        <v>4</v>
      </c>
      <c r="G361" s="34" t="str">
        <f>+Calcolo!B403</f>
        <v>Medio</v>
      </c>
      <c r="H361" s="29" t="s">
        <v>4</v>
      </c>
      <c r="I361" s="35" t="str">
        <f>+Calcolo!C403</f>
        <v>Medio</v>
      </c>
      <c r="J361" s="18" t="str">
        <f>+Calcolo!C405</f>
        <v>MEDIO</v>
      </c>
    </row>
    <row r="362" spans="1:10" ht="60" customHeight="1" x14ac:dyDescent="0.25">
      <c r="A362" s="41">
        <v>45</v>
      </c>
      <c r="B362" s="44" t="s">
        <v>56</v>
      </c>
      <c r="C362" s="47" t="s">
        <v>226</v>
      </c>
      <c r="D362" s="47" t="s">
        <v>267</v>
      </c>
      <c r="E362" s="50" t="s">
        <v>181</v>
      </c>
      <c r="F362" s="24" t="s">
        <v>136</v>
      </c>
      <c r="G362" s="25"/>
      <c r="H362" s="24" t="s">
        <v>137</v>
      </c>
      <c r="I362" s="26"/>
      <c r="J362" s="38"/>
    </row>
    <row r="363" spans="1:10" ht="60" customHeight="1" x14ac:dyDescent="0.25">
      <c r="A363" s="42"/>
      <c r="B363" s="45"/>
      <c r="C363" s="45"/>
      <c r="D363" s="48"/>
      <c r="E363" s="51"/>
      <c r="F363" s="27" t="s">
        <v>12</v>
      </c>
      <c r="G363" s="27" t="s">
        <v>118</v>
      </c>
      <c r="H363" s="27" t="s">
        <v>17</v>
      </c>
      <c r="I363" s="27" t="s">
        <v>118</v>
      </c>
      <c r="J363" s="39"/>
    </row>
    <row r="364" spans="1:10" ht="60" customHeight="1" x14ac:dyDescent="0.25">
      <c r="A364" s="42"/>
      <c r="B364" s="45"/>
      <c r="C364" s="45"/>
      <c r="D364" s="48"/>
      <c r="E364" s="51"/>
      <c r="F364" s="27" t="s">
        <v>13</v>
      </c>
      <c r="G364" s="27" t="s">
        <v>118</v>
      </c>
      <c r="H364" s="27" t="s">
        <v>18</v>
      </c>
      <c r="I364" s="27" t="s">
        <v>118</v>
      </c>
      <c r="J364" s="39"/>
    </row>
    <row r="365" spans="1:10" ht="60" customHeight="1" x14ac:dyDescent="0.25">
      <c r="A365" s="42"/>
      <c r="B365" s="45"/>
      <c r="C365" s="45"/>
      <c r="D365" s="48"/>
      <c r="E365" s="51"/>
      <c r="F365" s="27" t="s">
        <v>2</v>
      </c>
      <c r="G365" s="27" t="s">
        <v>118</v>
      </c>
      <c r="H365" s="27" t="s">
        <v>19</v>
      </c>
      <c r="I365" s="27" t="s">
        <v>118</v>
      </c>
      <c r="J365" s="39"/>
    </row>
    <row r="366" spans="1:10" ht="60" customHeight="1" x14ac:dyDescent="0.25">
      <c r="A366" s="42"/>
      <c r="B366" s="45"/>
      <c r="C366" s="45"/>
      <c r="D366" s="48"/>
      <c r="E366" s="51"/>
      <c r="F366" s="27" t="s">
        <v>14</v>
      </c>
      <c r="G366" s="27" t="s">
        <v>118</v>
      </c>
      <c r="H366" s="27" t="s">
        <v>3</v>
      </c>
      <c r="I366" s="27" t="s">
        <v>118</v>
      </c>
      <c r="J366" s="39"/>
    </row>
    <row r="367" spans="1:10" ht="60" customHeight="1" x14ac:dyDescent="0.25">
      <c r="A367" s="42"/>
      <c r="B367" s="45"/>
      <c r="C367" s="45"/>
      <c r="D367" s="48"/>
      <c r="E367" s="51"/>
      <c r="F367" s="27" t="s">
        <v>15</v>
      </c>
      <c r="G367" s="27" t="s">
        <v>118</v>
      </c>
      <c r="H367" s="27"/>
      <c r="I367" s="28"/>
      <c r="J367" s="39"/>
    </row>
    <row r="368" spans="1:10" ht="60" customHeight="1" x14ac:dyDescent="0.25">
      <c r="A368" s="42"/>
      <c r="B368" s="45"/>
      <c r="C368" s="45"/>
      <c r="D368" s="48"/>
      <c r="E368" s="51"/>
      <c r="F368" s="27" t="s">
        <v>16</v>
      </c>
      <c r="G368" s="27" t="s">
        <v>118</v>
      </c>
      <c r="H368" s="27"/>
      <c r="I368" s="28"/>
      <c r="J368" s="40"/>
    </row>
    <row r="369" spans="1:23" ht="60" customHeight="1" thickBot="1" x14ac:dyDescent="0.3">
      <c r="A369" s="43"/>
      <c r="B369" s="46"/>
      <c r="C369" s="46"/>
      <c r="D369" s="49"/>
      <c r="E369" s="52"/>
      <c r="F369" s="29" t="s">
        <v>4</v>
      </c>
      <c r="G369" s="34" t="str">
        <f>+Calcolo!B412</f>
        <v>Medio</v>
      </c>
      <c r="H369" s="29" t="s">
        <v>4</v>
      </c>
      <c r="I369" s="35" t="str">
        <f>+Calcolo!C412</f>
        <v>Medio</v>
      </c>
      <c r="J369" s="18" t="str">
        <f>+Calcolo!C414</f>
        <v>MEDIO</v>
      </c>
    </row>
    <row r="370" spans="1:23" ht="15.75" thickBot="1" x14ac:dyDescent="0.3">
      <c r="A370" s="37" t="s">
        <v>105</v>
      </c>
      <c r="B370" s="37"/>
      <c r="C370" s="37"/>
      <c r="D370" s="37"/>
      <c r="E370" s="37"/>
      <c r="F370" s="37"/>
      <c r="G370" s="37"/>
      <c r="H370" s="37"/>
      <c r="I370" s="37"/>
      <c r="J370" s="37"/>
      <c r="K370" s="21"/>
      <c r="L370" s="21"/>
      <c r="M370" s="21"/>
      <c r="N370" s="21"/>
      <c r="O370" s="21"/>
      <c r="P370" s="21"/>
      <c r="Q370" s="21"/>
      <c r="R370" s="21"/>
      <c r="S370" s="21"/>
      <c r="T370" s="21"/>
      <c r="U370" s="21"/>
      <c r="V370" s="21"/>
      <c r="W370" s="21"/>
    </row>
    <row r="371" spans="1:23" ht="60" customHeight="1" x14ac:dyDescent="0.25">
      <c r="A371" s="41">
        <v>46</v>
      </c>
      <c r="B371" s="44" t="s">
        <v>57</v>
      </c>
      <c r="C371" s="47" t="s">
        <v>230</v>
      </c>
      <c r="D371" s="47" t="s">
        <v>254</v>
      </c>
      <c r="E371" s="50" t="s">
        <v>182</v>
      </c>
      <c r="F371" s="24" t="s">
        <v>136</v>
      </c>
      <c r="G371" s="25"/>
      <c r="H371" s="24" t="s">
        <v>137</v>
      </c>
      <c r="I371" s="26"/>
      <c r="J371" s="38"/>
    </row>
    <row r="372" spans="1:23" ht="60" customHeight="1" x14ac:dyDescent="0.25">
      <c r="A372" s="42"/>
      <c r="B372" s="45"/>
      <c r="C372" s="45"/>
      <c r="D372" s="48"/>
      <c r="E372" s="51"/>
      <c r="F372" s="27" t="s">
        <v>12</v>
      </c>
      <c r="G372" s="27" t="s">
        <v>118</v>
      </c>
      <c r="H372" s="27" t="s">
        <v>17</v>
      </c>
      <c r="I372" s="27" t="s">
        <v>118</v>
      </c>
      <c r="J372" s="39"/>
    </row>
    <row r="373" spans="1:23" ht="60" customHeight="1" x14ac:dyDescent="0.25">
      <c r="A373" s="42"/>
      <c r="B373" s="45"/>
      <c r="C373" s="45"/>
      <c r="D373" s="48"/>
      <c r="E373" s="51"/>
      <c r="F373" s="27" t="s">
        <v>13</v>
      </c>
      <c r="G373" s="27" t="s">
        <v>118</v>
      </c>
      <c r="H373" s="27" t="s">
        <v>18</v>
      </c>
      <c r="I373" s="27" t="s">
        <v>118</v>
      </c>
      <c r="J373" s="39"/>
    </row>
    <row r="374" spans="1:23" ht="60" customHeight="1" x14ac:dyDescent="0.25">
      <c r="A374" s="42"/>
      <c r="B374" s="45"/>
      <c r="C374" s="45"/>
      <c r="D374" s="48"/>
      <c r="E374" s="51"/>
      <c r="F374" s="27" t="s">
        <v>2</v>
      </c>
      <c r="G374" s="27" t="s">
        <v>118</v>
      </c>
      <c r="H374" s="27" t="s">
        <v>19</v>
      </c>
      <c r="I374" s="27" t="s">
        <v>118</v>
      </c>
      <c r="J374" s="39"/>
    </row>
    <row r="375" spans="1:23" ht="60" customHeight="1" x14ac:dyDescent="0.25">
      <c r="A375" s="42"/>
      <c r="B375" s="45"/>
      <c r="C375" s="45"/>
      <c r="D375" s="48"/>
      <c r="E375" s="51"/>
      <c r="F375" s="27" t="s">
        <v>14</v>
      </c>
      <c r="G375" s="27" t="s">
        <v>118</v>
      </c>
      <c r="H375" s="27" t="s">
        <v>3</v>
      </c>
      <c r="I375" s="27" t="s">
        <v>118</v>
      </c>
      <c r="J375" s="39"/>
    </row>
    <row r="376" spans="1:23" ht="60" customHeight="1" x14ac:dyDescent="0.25">
      <c r="A376" s="42"/>
      <c r="B376" s="45"/>
      <c r="C376" s="45"/>
      <c r="D376" s="48"/>
      <c r="E376" s="51"/>
      <c r="F376" s="27" t="s">
        <v>15</v>
      </c>
      <c r="G376" s="27" t="s">
        <v>118</v>
      </c>
      <c r="H376" s="27"/>
      <c r="I376" s="28"/>
      <c r="J376" s="39"/>
    </row>
    <row r="377" spans="1:23" ht="60" customHeight="1" x14ac:dyDescent="0.25">
      <c r="A377" s="42"/>
      <c r="B377" s="45"/>
      <c r="C377" s="45"/>
      <c r="D377" s="48"/>
      <c r="E377" s="51"/>
      <c r="F377" s="27" t="s">
        <v>16</v>
      </c>
      <c r="G377" s="27" t="s">
        <v>118</v>
      </c>
      <c r="H377" s="27"/>
      <c r="I377" s="28"/>
      <c r="J377" s="40"/>
    </row>
    <row r="378" spans="1:23" ht="60" customHeight="1" thickBot="1" x14ac:dyDescent="0.3">
      <c r="A378" s="43"/>
      <c r="B378" s="46"/>
      <c r="C378" s="46"/>
      <c r="D378" s="49"/>
      <c r="E378" s="52"/>
      <c r="F378" s="29" t="s">
        <v>4</v>
      </c>
      <c r="G378" s="34" t="str">
        <f>+Calcolo!B422</f>
        <v>Medio</v>
      </c>
      <c r="H378" s="29" t="s">
        <v>4</v>
      </c>
      <c r="I378" s="35" t="str">
        <f>+Calcolo!C422</f>
        <v>Medio</v>
      </c>
      <c r="J378" s="18" t="str">
        <f>+Calcolo!C424</f>
        <v>MEDIO</v>
      </c>
    </row>
    <row r="379" spans="1:23" ht="60" customHeight="1" x14ac:dyDescent="0.25">
      <c r="A379" s="41">
        <v>47</v>
      </c>
      <c r="B379" s="44" t="s">
        <v>58</v>
      </c>
      <c r="C379" s="47" t="s">
        <v>248</v>
      </c>
      <c r="D379" s="47" t="s">
        <v>268</v>
      </c>
      <c r="E379" s="50" t="s">
        <v>183</v>
      </c>
      <c r="F379" s="24" t="s">
        <v>136</v>
      </c>
      <c r="G379" s="25"/>
      <c r="H379" s="24" t="s">
        <v>137</v>
      </c>
      <c r="I379" s="26"/>
      <c r="J379" s="38"/>
    </row>
    <row r="380" spans="1:23" ht="60" customHeight="1" x14ac:dyDescent="0.25">
      <c r="A380" s="42"/>
      <c r="B380" s="45"/>
      <c r="C380" s="45"/>
      <c r="D380" s="48"/>
      <c r="E380" s="51"/>
      <c r="F380" s="27" t="s">
        <v>12</v>
      </c>
      <c r="G380" s="27" t="s">
        <v>118</v>
      </c>
      <c r="H380" s="27" t="s">
        <v>17</v>
      </c>
      <c r="I380" s="27" t="s">
        <v>118</v>
      </c>
      <c r="J380" s="39"/>
    </row>
    <row r="381" spans="1:23" ht="60" customHeight="1" x14ac:dyDescent="0.25">
      <c r="A381" s="42"/>
      <c r="B381" s="45"/>
      <c r="C381" s="45"/>
      <c r="D381" s="48"/>
      <c r="E381" s="51"/>
      <c r="F381" s="27" t="s">
        <v>13</v>
      </c>
      <c r="G381" s="27" t="s">
        <v>118</v>
      </c>
      <c r="H381" s="27" t="s">
        <v>18</v>
      </c>
      <c r="I381" s="27" t="s">
        <v>118</v>
      </c>
      <c r="J381" s="39"/>
    </row>
    <row r="382" spans="1:23" ht="60" customHeight="1" x14ac:dyDescent="0.25">
      <c r="A382" s="42"/>
      <c r="B382" s="45"/>
      <c r="C382" s="45"/>
      <c r="D382" s="48"/>
      <c r="E382" s="51"/>
      <c r="F382" s="27" t="s">
        <v>2</v>
      </c>
      <c r="G382" s="27" t="s">
        <v>117</v>
      </c>
      <c r="H382" s="27" t="s">
        <v>19</v>
      </c>
      <c r="I382" s="27" t="s">
        <v>118</v>
      </c>
      <c r="J382" s="39"/>
    </row>
    <row r="383" spans="1:23" ht="60" customHeight="1" x14ac:dyDescent="0.25">
      <c r="A383" s="42"/>
      <c r="B383" s="45"/>
      <c r="C383" s="45"/>
      <c r="D383" s="48"/>
      <c r="E383" s="51"/>
      <c r="F383" s="27" t="s">
        <v>14</v>
      </c>
      <c r="G383" s="27" t="s">
        <v>118</v>
      </c>
      <c r="H383" s="27" t="s">
        <v>3</v>
      </c>
      <c r="I383" s="27" t="s">
        <v>118</v>
      </c>
      <c r="J383" s="39"/>
    </row>
    <row r="384" spans="1:23" ht="60" customHeight="1" x14ac:dyDescent="0.25">
      <c r="A384" s="42"/>
      <c r="B384" s="45"/>
      <c r="C384" s="45"/>
      <c r="D384" s="48"/>
      <c r="E384" s="51"/>
      <c r="F384" s="27" t="s">
        <v>15</v>
      </c>
      <c r="G384" s="27" t="s">
        <v>117</v>
      </c>
      <c r="H384" s="27"/>
      <c r="I384" s="28"/>
      <c r="J384" s="39"/>
    </row>
    <row r="385" spans="1:23" ht="60" customHeight="1" x14ac:dyDescent="0.25">
      <c r="A385" s="42"/>
      <c r="B385" s="45"/>
      <c r="C385" s="45"/>
      <c r="D385" s="48"/>
      <c r="E385" s="51"/>
      <c r="F385" s="27" t="s">
        <v>16</v>
      </c>
      <c r="G385" s="27" t="s">
        <v>118</v>
      </c>
      <c r="H385" s="27"/>
      <c r="I385" s="28"/>
      <c r="J385" s="40"/>
    </row>
    <row r="386" spans="1:23" ht="60" customHeight="1" thickBot="1" x14ac:dyDescent="0.3">
      <c r="A386" s="43"/>
      <c r="B386" s="46"/>
      <c r="C386" s="46"/>
      <c r="D386" s="49"/>
      <c r="E386" s="52"/>
      <c r="F386" s="29" t="s">
        <v>4</v>
      </c>
      <c r="G386" s="34" t="str">
        <f>+Calcolo!B431</f>
        <v>Medio</v>
      </c>
      <c r="H386" s="29" t="s">
        <v>4</v>
      </c>
      <c r="I386" s="35" t="str">
        <f>+Calcolo!C431</f>
        <v>Medio</v>
      </c>
      <c r="J386" s="18" t="str">
        <f>+Calcolo!C433</f>
        <v>MEDIO</v>
      </c>
    </row>
    <row r="387" spans="1:23" ht="15.75" thickBot="1" x14ac:dyDescent="0.3">
      <c r="A387" s="37" t="s">
        <v>106</v>
      </c>
      <c r="B387" s="37"/>
      <c r="C387" s="37"/>
      <c r="D387" s="37"/>
      <c r="E387" s="37"/>
      <c r="F387" s="37"/>
      <c r="G387" s="37"/>
      <c r="H387" s="37"/>
      <c r="I387" s="37"/>
      <c r="J387" s="37"/>
      <c r="K387" s="21"/>
      <c r="L387" s="21"/>
      <c r="M387" s="21"/>
      <c r="N387" s="21"/>
      <c r="O387" s="21"/>
      <c r="P387" s="21"/>
      <c r="Q387" s="21"/>
      <c r="R387" s="21"/>
      <c r="S387" s="21"/>
      <c r="T387" s="21"/>
      <c r="U387" s="21"/>
      <c r="V387" s="21"/>
      <c r="W387" s="21"/>
    </row>
    <row r="388" spans="1:23" ht="60" customHeight="1" x14ac:dyDescent="0.25">
      <c r="A388" s="41">
        <v>48</v>
      </c>
      <c r="B388" s="44" t="s">
        <v>59</v>
      </c>
      <c r="C388" s="47" t="s">
        <v>230</v>
      </c>
      <c r="D388" s="47" t="s">
        <v>269</v>
      </c>
      <c r="E388" s="50" t="s">
        <v>184</v>
      </c>
      <c r="F388" s="24" t="s">
        <v>136</v>
      </c>
      <c r="G388" s="25"/>
      <c r="H388" s="24" t="s">
        <v>137</v>
      </c>
      <c r="I388" s="26"/>
      <c r="J388" s="38"/>
    </row>
    <row r="389" spans="1:23" ht="60" customHeight="1" x14ac:dyDescent="0.25">
      <c r="A389" s="42"/>
      <c r="B389" s="45"/>
      <c r="C389" s="45"/>
      <c r="D389" s="48"/>
      <c r="E389" s="51"/>
      <c r="F389" s="27" t="s">
        <v>12</v>
      </c>
      <c r="G389" s="27" t="s">
        <v>117</v>
      </c>
      <c r="H389" s="27" t="s">
        <v>17</v>
      </c>
      <c r="I389" s="27" t="s">
        <v>117</v>
      </c>
      <c r="J389" s="39"/>
    </row>
    <row r="390" spans="1:23" ht="60" customHeight="1" x14ac:dyDescent="0.25">
      <c r="A390" s="42"/>
      <c r="B390" s="45"/>
      <c r="C390" s="45"/>
      <c r="D390" s="48"/>
      <c r="E390" s="51"/>
      <c r="F390" s="27" t="s">
        <v>13</v>
      </c>
      <c r="G390" s="27" t="s">
        <v>118</v>
      </c>
      <c r="H390" s="27" t="s">
        <v>18</v>
      </c>
      <c r="I390" s="27" t="s">
        <v>117</v>
      </c>
      <c r="J390" s="39"/>
    </row>
    <row r="391" spans="1:23" ht="60" customHeight="1" x14ac:dyDescent="0.25">
      <c r="A391" s="42"/>
      <c r="B391" s="45"/>
      <c r="C391" s="45"/>
      <c r="D391" s="48"/>
      <c r="E391" s="51"/>
      <c r="F391" s="27" t="s">
        <v>2</v>
      </c>
      <c r="G391" s="27" t="s">
        <v>117</v>
      </c>
      <c r="H391" s="27" t="s">
        <v>19</v>
      </c>
      <c r="I391" s="27" t="s">
        <v>118</v>
      </c>
      <c r="J391" s="39"/>
    </row>
    <row r="392" spans="1:23" ht="60" customHeight="1" x14ac:dyDescent="0.25">
      <c r="A392" s="42"/>
      <c r="B392" s="45"/>
      <c r="C392" s="45"/>
      <c r="D392" s="48"/>
      <c r="E392" s="51"/>
      <c r="F392" s="27" t="s">
        <v>14</v>
      </c>
      <c r="G392" s="27" t="s">
        <v>118</v>
      </c>
      <c r="H392" s="27" t="s">
        <v>3</v>
      </c>
      <c r="I392" s="27" t="s">
        <v>118</v>
      </c>
      <c r="J392" s="39"/>
    </row>
    <row r="393" spans="1:23" ht="60" customHeight="1" x14ac:dyDescent="0.25">
      <c r="A393" s="42"/>
      <c r="B393" s="45"/>
      <c r="C393" s="45"/>
      <c r="D393" s="48"/>
      <c r="E393" s="51"/>
      <c r="F393" s="27" t="s">
        <v>15</v>
      </c>
      <c r="G393" s="27" t="s">
        <v>118</v>
      </c>
      <c r="H393" s="27"/>
      <c r="I393" s="28"/>
      <c r="J393" s="39"/>
    </row>
    <row r="394" spans="1:23" ht="60" customHeight="1" x14ac:dyDescent="0.25">
      <c r="A394" s="42"/>
      <c r="B394" s="45"/>
      <c r="C394" s="45"/>
      <c r="D394" s="48"/>
      <c r="E394" s="51"/>
      <c r="F394" s="27" t="s">
        <v>16</v>
      </c>
      <c r="G394" s="27" t="s">
        <v>118</v>
      </c>
      <c r="H394" s="27"/>
      <c r="I394" s="28"/>
      <c r="J394" s="40"/>
    </row>
    <row r="395" spans="1:23" ht="60" customHeight="1" thickBot="1" x14ac:dyDescent="0.3">
      <c r="A395" s="43"/>
      <c r="B395" s="46"/>
      <c r="C395" s="46"/>
      <c r="D395" s="49"/>
      <c r="E395" s="52"/>
      <c r="F395" s="29" t="s">
        <v>4</v>
      </c>
      <c r="G395" s="34" t="str">
        <f>+Calcolo!B441</f>
        <v>Medio</v>
      </c>
      <c r="H395" s="29" t="s">
        <v>4</v>
      </c>
      <c r="I395" s="35" t="str">
        <f>+Calcolo!C441</f>
        <v>Alto</v>
      </c>
      <c r="J395" s="18" t="str">
        <f>+Calcolo!C443</f>
        <v>ALTO</v>
      </c>
    </row>
    <row r="396" spans="1:23" ht="60" customHeight="1" x14ac:dyDescent="0.25">
      <c r="A396" s="41">
        <v>49</v>
      </c>
      <c r="B396" s="44" t="s">
        <v>60</v>
      </c>
      <c r="C396" s="47" t="s">
        <v>230</v>
      </c>
      <c r="D396" s="47" t="s">
        <v>270</v>
      </c>
      <c r="E396" s="50" t="s">
        <v>185</v>
      </c>
      <c r="F396" s="24" t="s">
        <v>136</v>
      </c>
      <c r="G396" s="25"/>
      <c r="H396" s="24" t="s">
        <v>137</v>
      </c>
      <c r="I396" s="26"/>
      <c r="J396" s="38"/>
    </row>
    <row r="397" spans="1:23" ht="60" customHeight="1" x14ac:dyDescent="0.25">
      <c r="A397" s="42"/>
      <c r="B397" s="45"/>
      <c r="C397" s="45"/>
      <c r="D397" s="48"/>
      <c r="E397" s="51"/>
      <c r="F397" s="27" t="s">
        <v>12</v>
      </c>
      <c r="G397" s="27" t="s">
        <v>117</v>
      </c>
      <c r="H397" s="27" t="s">
        <v>17</v>
      </c>
      <c r="I397" s="27" t="s">
        <v>117</v>
      </c>
      <c r="J397" s="39"/>
    </row>
    <row r="398" spans="1:23" ht="60" customHeight="1" x14ac:dyDescent="0.25">
      <c r="A398" s="42"/>
      <c r="B398" s="45"/>
      <c r="C398" s="45"/>
      <c r="D398" s="48"/>
      <c r="E398" s="51"/>
      <c r="F398" s="27" t="s">
        <v>13</v>
      </c>
      <c r="G398" s="27" t="s">
        <v>118</v>
      </c>
      <c r="H398" s="27" t="s">
        <v>18</v>
      </c>
      <c r="I398" s="27" t="s">
        <v>117</v>
      </c>
      <c r="J398" s="39"/>
    </row>
    <row r="399" spans="1:23" ht="60" customHeight="1" x14ac:dyDescent="0.25">
      <c r="A399" s="42"/>
      <c r="B399" s="45"/>
      <c r="C399" s="45"/>
      <c r="D399" s="48"/>
      <c r="E399" s="51"/>
      <c r="F399" s="27" t="s">
        <v>2</v>
      </c>
      <c r="G399" s="27" t="s">
        <v>117</v>
      </c>
      <c r="H399" s="27" t="s">
        <v>19</v>
      </c>
      <c r="I399" s="27" t="s">
        <v>118</v>
      </c>
      <c r="J399" s="39"/>
    </row>
    <row r="400" spans="1:23" ht="60" customHeight="1" x14ac:dyDescent="0.25">
      <c r="A400" s="42"/>
      <c r="B400" s="45"/>
      <c r="C400" s="45"/>
      <c r="D400" s="48"/>
      <c r="E400" s="51"/>
      <c r="F400" s="27" t="s">
        <v>14</v>
      </c>
      <c r="G400" s="27" t="s">
        <v>118</v>
      </c>
      <c r="H400" s="27" t="s">
        <v>3</v>
      </c>
      <c r="I400" s="27" t="s">
        <v>118</v>
      </c>
      <c r="J400" s="39"/>
    </row>
    <row r="401" spans="1:10" ht="60" customHeight="1" x14ac:dyDescent="0.25">
      <c r="A401" s="42"/>
      <c r="B401" s="45"/>
      <c r="C401" s="45"/>
      <c r="D401" s="48"/>
      <c r="E401" s="51"/>
      <c r="F401" s="27" t="s">
        <v>15</v>
      </c>
      <c r="G401" s="27" t="s">
        <v>118</v>
      </c>
      <c r="H401" s="27"/>
      <c r="I401" s="28"/>
      <c r="J401" s="39"/>
    </row>
    <row r="402" spans="1:10" ht="60" customHeight="1" x14ac:dyDescent="0.25">
      <c r="A402" s="42"/>
      <c r="B402" s="45"/>
      <c r="C402" s="45"/>
      <c r="D402" s="48"/>
      <c r="E402" s="51"/>
      <c r="F402" s="27" t="s">
        <v>16</v>
      </c>
      <c r="G402" s="27" t="s">
        <v>117</v>
      </c>
      <c r="H402" s="27"/>
      <c r="I402" s="28"/>
      <c r="J402" s="40"/>
    </row>
    <row r="403" spans="1:10" ht="60" customHeight="1" thickBot="1" x14ac:dyDescent="0.3">
      <c r="A403" s="43"/>
      <c r="B403" s="46"/>
      <c r="C403" s="46"/>
      <c r="D403" s="49"/>
      <c r="E403" s="52"/>
      <c r="F403" s="29" t="s">
        <v>4</v>
      </c>
      <c r="G403" s="34" t="str">
        <f>+Calcolo!B450</f>
        <v>Alto</v>
      </c>
      <c r="H403" s="29" t="s">
        <v>4</v>
      </c>
      <c r="I403" s="35" t="str">
        <f>+Calcolo!C450</f>
        <v>Alto</v>
      </c>
      <c r="J403" s="18" t="str">
        <f>+Calcolo!C452</f>
        <v>CRITICO</v>
      </c>
    </row>
    <row r="404" spans="1:10" ht="60" customHeight="1" x14ac:dyDescent="0.25">
      <c r="A404" s="41">
        <v>50</v>
      </c>
      <c r="B404" s="44" t="s">
        <v>61</v>
      </c>
      <c r="C404" s="47" t="s">
        <v>227</v>
      </c>
      <c r="D404" s="47" t="s">
        <v>271</v>
      </c>
      <c r="E404" s="50" t="s">
        <v>186</v>
      </c>
      <c r="F404" s="24" t="s">
        <v>136</v>
      </c>
      <c r="G404" s="25"/>
      <c r="H404" s="24" t="s">
        <v>137</v>
      </c>
      <c r="I404" s="26"/>
      <c r="J404" s="38"/>
    </row>
    <row r="405" spans="1:10" ht="60" customHeight="1" x14ac:dyDescent="0.25">
      <c r="A405" s="42"/>
      <c r="B405" s="45"/>
      <c r="C405" s="45"/>
      <c r="D405" s="48"/>
      <c r="E405" s="51"/>
      <c r="F405" s="27" t="s">
        <v>12</v>
      </c>
      <c r="G405" s="27" t="s">
        <v>117</v>
      </c>
      <c r="H405" s="27" t="s">
        <v>17</v>
      </c>
      <c r="I405" s="27" t="s">
        <v>117</v>
      </c>
      <c r="J405" s="39"/>
    </row>
    <row r="406" spans="1:10" ht="60" customHeight="1" x14ac:dyDescent="0.25">
      <c r="A406" s="42"/>
      <c r="B406" s="45"/>
      <c r="C406" s="45"/>
      <c r="D406" s="48"/>
      <c r="E406" s="51"/>
      <c r="F406" s="27" t="s">
        <v>13</v>
      </c>
      <c r="G406" s="27" t="s">
        <v>118</v>
      </c>
      <c r="H406" s="27" t="s">
        <v>18</v>
      </c>
      <c r="I406" s="27" t="s">
        <v>117</v>
      </c>
      <c r="J406" s="39"/>
    </row>
    <row r="407" spans="1:10" ht="60" customHeight="1" x14ac:dyDescent="0.25">
      <c r="A407" s="42"/>
      <c r="B407" s="45"/>
      <c r="C407" s="45"/>
      <c r="D407" s="48"/>
      <c r="E407" s="51"/>
      <c r="F407" s="27" t="s">
        <v>2</v>
      </c>
      <c r="G407" s="27" t="s">
        <v>117</v>
      </c>
      <c r="H407" s="27" t="s">
        <v>19</v>
      </c>
      <c r="I407" s="27" t="s">
        <v>118</v>
      </c>
      <c r="J407" s="39"/>
    </row>
    <row r="408" spans="1:10" ht="60" customHeight="1" x14ac:dyDescent="0.25">
      <c r="A408" s="42"/>
      <c r="B408" s="45"/>
      <c r="C408" s="45"/>
      <c r="D408" s="48"/>
      <c r="E408" s="51"/>
      <c r="F408" s="27" t="s">
        <v>14</v>
      </c>
      <c r="G408" s="27" t="s">
        <v>118</v>
      </c>
      <c r="H408" s="27" t="s">
        <v>3</v>
      </c>
      <c r="I408" s="27" t="s">
        <v>118</v>
      </c>
      <c r="J408" s="39"/>
    </row>
    <row r="409" spans="1:10" ht="60" customHeight="1" x14ac:dyDescent="0.25">
      <c r="A409" s="42"/>
      <c r="B409" s="45"/>
      <c r="C409" s="45"/>
      <c r="D409" s="48"/>
      <c r="E409" s="51"/>
      <c r="F409" s="27" t="s">
        <v>15</v>
      </c>
      <c r="G409" s="27" t="s">
        <v>118</v>
      </c>
      <c r="H409" s="27"/>
      <c r="I409" s="28"/>
      <c r="J409" s="39"/>
    </row>
    <row r="410" spans="1:10" ht="60" customHeight="1" x14ac:dyDescent="0.25">
      <c r="A410" s="42"/>
      <c r="B410" s="45"/>
      <c r="C410" s="45"/>
      <c r="D410" s="48"/>
      <c r="E410" s="51"/>
      <c r="F410" s="27" t="s">
        <v>16</v>
      </c>
      <c r="G410" s="27" t="s">
        <v>118</v>
      </c>
      <c r="H410" s="27"/>
      <c r="I410" s="28"/>
      <c r="J410" s="40"/>
    </row>
    <row r="411" spans="1:10" ht="60" customHeight="1" thickBot="1" x14ac:dyDescent="0.3">
      <c r="A411" s="43"/>
      <c r="B411" s="46"/>
      <c r="C411" s="46"/>
      <c r="D411" s="49"/>
      <c r="E411" s="52"/>
      <c r="F411" s="29" t="s">
        <v>4</v>
      </c>
      <c r="G411" s="34" t="str">
        <f>+Calcolo!B459</f>
        <v>Medio</v>
      </c>
      <c r="H411" s="29" t="s">
        <v>4</v>
      </c>
      <c r="I411" s="35" t="str">
        <f>+Calcolo!C459</f>
        <v>Alto</v>
      </c>
      <c r="J411" s="18" t="str">
        <f>+Calcolo!C461</f>
        <v>ALTO</v>
      </c>
    </row>
    <row r="412" spans="1:10" ht="60" customHeight="1" x14ac:dyDescent="0.25">
      <c r="A412" s="41">
        <v>51</v>
      </c>
      <c r="B412" s="44" t="s">
        <v>62</v>
      </c>
      <c r="C412" s="47" t="s">
        <v>230</v>
      </c>
      <c r="D412" s="47" t="s">
        <v>271</v>
      </c>
      <c r="E412" s="50" t="s">
        <v>187</v>
      </c>
      <c r="F412" s="24" t="s">
        <v>136</v>
      </c>
      <c r="G412" s="25"/>
      <c r="H412" s="24" t="s">
        <v>137</v>
      </c>
      <c r="I412" s="26"/>
      <c r="J412" s="38"/>
    </row>
    <row r="413" spans="1:10" ht="60" customHeight="1" x14ac:dyDescent="0.25">
      <c r="A413" s="42"/>
      <c r="B413" s="45"/>
      <c r="C413" s="45"/>
      <c r="D413" s="48"/>
      <c r="E413" s="51"/>
      <c r="F413" s="27" t="s">
        <v>12</v>
      </c>
      <c r="G413" s="27" t="s">
        <v>117</v>
      </c>
      <c r="H413" s="27" t="s">
        <v>17</v>
      </c>
      <c r="I413" s="27" t="s">
        <v>117</v>
      </c>
      <c r="J413" s="39"/>
    </row>
    <row r="414" spans="1:10" ht="60" customHeight="1" x14ac:dyDescent="0.25">
      <c r="A414" s="42"/>
      <c r="B414" s="45"/>
      <c r="C414" s="45"/>
      <c r="D414" s="48"/>
      <c r="E414" s="51"/>
      <c r="F414" s="27" t="s">
        <v>13</v>
      </c>
      <c r="G414" s="27" t="s">
        <v>118</v>
      </c>
      <c r="H414" s="27" t="s">
        <v>18</v>
      </c>
      <c r="I414" s="27" t="s">
        <v>117</v>
      </c>
      <c r="J414" s="39"/>
    </row>
    <row r="415" spans="1:10" ht="60" customHeight="1" x14ac:dyDescent="0.25">
      <c r="A415" s="42"/>
      <c r="B415" s="45"/>
      <c r="C415" s="45"/>
      <c r="D415" s="48"/>
      <c r="E415" s="51"/>
      <c r="F415" s="27" t="s">
        <v>2</v>
      </c>
      <c r="G415" s="27" t="s">
        <v>117</v>
      </c>
      <c r="H415" s="27" t="s">
        <v>19</v>
      </c>
      <c r="I415" s="27" t="s">
        <v>118</v>
      </c>
      <c r="J415" s="39"/>
    </row>
    <row r="416" spans="1:10" ht="60" customHeight="1" x14ac:dyDescent="0.25">
      <c r="A416" s="42"/>
      <c r="B416" s="45"/>
      <c r="C416" s="45"/>
      <c r="D416" s="48"/>
      <c r="E416" s="51"/>
      <c r="F416" s="27" t="s">
        <v>14</v>
      </c>
      <c r="G416" s="27" t="s">
        <v>118</v>
      </c>
      <c r="H416" s="27" t="s">
        <v>3</v>
      </c>
      <c r="I416" s="27" t="s">
        <v>118</v>
      </c>
      <c r="J416" s="39"/>
    </row>
    <row r="417" spans="1:10" ht="60" customHeight="1" x14ac:dyDescent="0.25">
      <c r="A417" s="42"/>
      <c r="B417" s="45"/>
      <c r="C417" s="45"/>
      <c r="D417" s="48"/>
      <c r="E417" s="51"/>
      <c r="F417" s="27" t="s">
        <v>15</v>
      </c>
      <c r="G417" s="27" t="s">
        <v>118</v>
      </c>
      <c r="H417" s="27"/>
      <c r="I417" s="28"/>
      <c r="J417" s="39"/>
    </row>
    <row r="418" spans="1:10" ht="60" customHeight="1" x14ac:dyDescent="0.25">
      <c r="A418" s="42"/>
      <c r="B418" s="45"/>
      <c r="C418" s="45"/>
      <c r="D418" s="48"/>
      <c r="E418" s="51"/>
      <c r="F418" s="27" t="s">
        <v>16</v>
      </c>
      <c r="G418" s="27" t="s">
        <v>118</v>
      </c>
      <c r="H418" s="27"/>
      <c r="I418" s="28"/>
      <c r="J418" s="40"/>
    </row>
    <row r="419" spans="1:10" ht="60" customHeight="1" thickBot="1" x14ac:dyDescent="0.3">
      <c r="A419" s="43"/>
      <c r="B419" s="46"/>
      <c r="C419" s="46"/>
      <c r="D419" s="49"/>
      <c r="E419" s="52"/>
      <c r="F419" s="29" t="s">
        <v>4</v>
      </c>
      <c r="G419" s="34" t="str">
        <f>+Calcolo!B468</f>
        <v>Medio</v>
      </c>
      <c r="H419" s="29" t="s">
        <v>4</v>
      </c>
      <c r="I419" s="35" t="str">
        <f>+Calcolo!C468</f>
        <v>Alto</v>
      </c>
      <c r="J419" s="18" t="str">
        <f>+Calcolo!C470</f>
        <v>ALTO</v>
      </c>
    </row>
    <row r="420" spans="1:10" ht="60" customHeight="1" x14ac:dyDescent="0.25">
      <c r="A420" s="41">
        <v>52</v>
      </c>
      <c r="B420" s="44" t="s">
        <v>63</v>
      </c>
      <c r="C420" s="47" t="s">
        <v>230</v>
      </c>
      <c r="D420" s="47" t="s">
        <v>271</v>
      </c>
      <c r="E420" s="50" t="s">
        <v>188</v>
      </c>
      <c r="F420" s="24" t="s">
        <v>136</v>
      </c>
      <c r="G420" s="25"/>
      <c r="H420" s="24" t="s">
        <v>137</v>
      </c>
      <c r="I420" s="26"/>
      <c r="J420" s="38"/>
    </row>
    <row r="421" spans="1:10" ht="60" customHeight="1" x14ac:dyDescent="0.25">
      <c r="A421" s="42"/>
      <c r="B421" s="45"/>
      <c r="C421" s="45"/>
      <c r="D421" s="48"/>
      <c r="E421" s="51"/>
      <c r="F421" s="27" t="s">
        <v>12</v>
      </c>
      <c r="G421" s="27" t="s">
        <v>117</v>
      </c>
      <c r="H421" s="27" t="s">
        <v>17</v>
      </c>
      <c r="I421" s="27" t="s">
        <v>118</v>
      </c>
      <c r="J421" s="39"/>
    </row>
    <row r="422" spans="1:10" ht="60" customHeight="1" x14ac:dyDescent="0.25">
      <c r="A422" s="42"/>
      <c r="B422" s="45"/>
      <c r="C422" s="45"/>
      <c r="D422" s="48"/>
      <c r="E422" s="51"/>
      <c r="F422" s="27" t="s">
        <v>13</v>
      </c>
      <c r="G422" s="27" t="s">
        <v>118</v>
      </c>
      <c r="H422" s="27" t="s">
        <v>18</v>
      </c>
      <c r="I422" s="27" t="s">
        <v>118</v>
      </c>
      <c r="J422" s="39"/>
    </row>
    <row r="423" spans="1:10" ht="60" customHeight="1" x14ac:dyDescent="0.25">
      <c r="A423" s="42"/>
      <c r="B423" s="45"/>
      <c r="C423" s="45"/>
      <c r="D423" s="48"/>
      <c r="E423" s="51"/>
      <c r="F423" s="27" t="s">
        <v>2</v>
      </c>
      <c r="G423" s="27" t="s">
        <v>118</v>
      </c>
      <c r="H423" s="27" t="s">
        <v>19</v>
      </c>
      <c r="I423" s="27" t="s">
        <v>118</v>
      </c>
      <c r="J423" s="39"/>
    </row>
    <row r="424" spans="1:10" ht="60" customHeight="1" x14ac:dyDescent="0.25">
      <c r="A424" s="42"/>
      <c r="B424" s="45"/>
      <c r="C424" s="45"/>
      <c r="D424" s="48"/>
      <c r="E424" s="51"/>
      <c r="F424" s="27" t="s">
        <v>14</v>
      </c>
      <c r="G424" s="27" t="s">
        <v>117</v>
      </c>
      <c r="H424" s="27" t="s">
        <v>3</v>
      </c>
      <c r="I424" s="27" t="s">
        <v>118</v>
      </c>
      <c r="J424" s="39"/>
    </row>
    <row r="425" spans="1:10" ht="60" customHeight="1" x14ac:dyDescent="0.25">
      <c r="A425" s="42"/>
      <c r="B425" s="45"/>
      <c r="C425" s="45"/>
      <c r="D425" s="48"/>
      <c r="E425" s="51"/>
      <c r="F425" s="27" t="s">
        <v>15</v>
      </c>
      <c r="G425" s="27" t="s">
        <v>118</v>
      </c>
      <c r="H425" s="27"/>
      <c r="I425" s="28"/>
      <c r="J425" s="39"/>
    </row>
    <row r="426" spans="1:10" ht="60" customHeight="1" x14ac:dyDescent="0.25">
      <c r="A426" s="42"/>
      <c r="B426" s="45"/>
      <c r="C426" s="45"/>
      <c r="D426" s="48"/>
      <c r="E426" s="51"/>
      <c r="F426" s="27" t="s">
        <v>16</v>
      </c>
      <c r="G426" s="27" t="s">
        <v>118</v>
      </c>
      <c r="H426" s="27"/>
      <c r="I426" s="28"/>
      <c r="J426" s="40"/>
    </row>
    <row r="427" spans="1:10" ht="60" customHeight="1" thickBot="1" x14ac:dyDescent="0.3">
      <c r="A427" s="43"/>
      <c r="B427" s="46"/>
      <c r="C427" s="46"/>
      <c r="D427" s="49"/>
      <c r="E427" s="52"/>
      <c r="F427" s="29" t="s">
        <v>4</v>
      </c>
      <c r="G427" s="34" t="str">
        <f>+Calcolo!B477</f>
        <v>Medio</v>
      </c>
      <c r="H427" s="29" t="s">
        <v>4</v>
      </c>
      <c r="I427" s="35" t="str">
        <f>+Calcolo!C477</f>
        <v>Medio</v>
      </c>
      <c r="J427" s="18" t="str">
        <f>+Calcolo!C479</f>
        <v>MEDIO</v>
      </c>
    </row>
    <row r="428" spans="1:10" ht="60" customHeight="1" x14ac:dyDescent="0.25">
      <c r="A428" s="41">
        <v>53</v>
      </c>
      <c r="B428" s="44" t="s">
        <v>64</v>
      </c>
      <c r="C428" s="47" t="s">
        <v>230</v>
      </c>
      <c r="D428" s="47" t="s">
        <v>272</v>
      </c>
      <c r="E428" s="50" t="s">
        <v>189</v>
      </c>
      <c r="F428" s="24" t="s">
        <v>136</v>
      </c>
      <c r="G428" s="25"/>
      <c r="H428" s="24" t="s">
        <v>137</v>
      </c>
      <c r="I428" s="26"/>
      <c r="J428" s="38"/>
    </row>
    <row r="429" spans="1:10" ht="60" customHeight="1" x14ac:dyDescent="0.25">
      <c r="A429" s="42"/>
      <c r="B429" s="45"/>
      <c r="C429" s="45"/>
      <c r="D429" s="48"/>
      <c r="E429" s="51"/>
      <c r="F429" s="27" t="s">
        <v>12</v>
      </c>
      <c r="G429" s="27" t="s">
        <v>117</v>
      </c>
      <c r="H429" s="27" t="s">
        <v>17</v>
      </c>
      <c r="I429" s="27" t="s">
        <v>117</v>
      </c>
      <c r="J429" s="39"/>
    </row>
    <row r="430" spans="1:10" ht="60" customHeight="1" x14ac:dyDescent="0.25">
      <c r="A430" s="42"/>
      <c r="B430" s="45"/>
      <c r="C430" s="45"/>
      <c r="D430" s="48"/>
      <c r="E430" s="51"/>
      <c r="F430" s="27" t="s">
        <v>13</v>
      </c>
      <c r="G430" s="27" t="s">
        <v>118</v>
      </c>
      <c r="H430" s="27" t="s">
        <v>18</v>
      </c>
      <c r="I430" s="27" t="s">
        <v>117</v>
      </c>
      <c r="J430" s="39"/>
    </row>
    <row r="431" spans="1:10" ht="60" customHeight="1" x14ac:dyDescent="0.25">
      <c r="A431" s="42"/>
      <c r="B431" s="45"/>
      <c r="C431" s="45"/>
      <c r="D431" s="48"/>
      <c r="E431" s="51"/>
      <c r="F431" s="27" t="s">
        <v>2</v>
      </c>
      <c r="G431" s="27" t="s">
        <v>117</v>
      </c>
      <c r="H431" s="27" t="s">
        <v>19</v>
      </c>
      <c r="I431" s="27" t="s">
        <v>118</v>
      </c>
      <c r="J431" s="39"/>
    </row>
    <row r="432" spans="1:10" ht="60" customHeight="1" x14ac:dyDescent="0.25">
      <c r="A432" s="42"/>
      <c r="B432" s="45"/>
      <c r="C432" s="45"/>
      <c r="D432" s="48"/>
      <c r="E432" s="51"/>
      <c r="F432" s="27" t="s">
        <v>14</v>
      </c>
      <c r="G432" s="27" t="s">
        <v>117</v>
      </c>
      <c r="H432" s="27" t="s">
        <v>3</v>
      </c>
      <c r="I432" s="27" t="s">
        <v>118</v>
      </c>
      <c r="J432" s="39"/>
    </row>
    <row r="433" spans="1:10" ht="60" customHeight="1" x14ac:dyDescent="0.25">
      <c r="A433" s="42"/>
      <c r="B433" s="45"/>
      <c r="C433" s="45"/>
      <c r="D433" s="48"/>
      <c r="E433" s="51"/>
      <c r="F433" s="27" t="s">
        <v>15</v>
      </c>
      <c r="G433" s="27" t="s">
        <v>118</v>
      </c>
      <c r="H433" s="27"/>
      <c r="I433" s="28"/>
      <c r="J433" s="39"/>
    </row>
    <row r="434" spans="1:10" ht="60" customHeight="1" x14ac:dyDescent="0.25">
      <c r="A434" s="42"/>
      <c r="B434" s="45"/>
      <c r="C434" s="45"/>
      <c r="D434" s="48"/>
      <c r="E434" s="51"/>
      <c r="F434" s="27" t="s">
        <v>16</v>
      </c>
      <c r="G434" s="27" t="s">
        <v>118</v>
      </c>
      <c r="H434" s="27"/>
      <c r="I434" s="28"/>
      <c r="J434" s="40"/>
    </row>
    <row r="435" spans="1:10" ht="60" customHeight="1" thickBot="1" x14ac:dyDescent="0.3">
      <c r="A435" s="43"/>
      <c r="B435" s="46"/>
      <c r="C435" s="46"/>
      <c r="D435" s="49"/>
      <c r="E435" s="52"/>
      <c r="F435" s="29" t="s">
        <v>4</v>
      </c>
      <c r="G435" s="34" t="str">
        <f>+Calcolo!B486</f>
        <v>Alto</v>
      </c>
      <c r="H435" s="29" t="s">
        <v>4</v>
      </c>
      <c r="I435" s="35" t="str">
        <f>+Calcolo!C486</f>
        <v>Alto</v>
      </c>
      <c r="J435" s="18" t="str">
        <f>+Calcolo!C488</f>
        <v>CRITICO</v>
      </c>
    </row>
    <row r="436" spans="1:10" ht="60" customHeight="1" x14ac:dyDescent="0.25">
      <c r="A436" s="41">
        <v>54</v>
      </c>
      <c r="B436" s="44" t="s">
        <v>65</v>
      </c>
      <c r="C436" s="47" t="s">
        <v>230</v>
      </c>
      <c r="D436" s="47" t="s">
        <v>271</v>
      </c>
      <c r="E436" s="50" t="s">
        <v>190</v>
      </c>
      <c r="F436" s="24" t="s">
        <v>136</v>
      </c>
      <c r="G436" s="25"/>
      <c r="H436" s="24" t="s">
        <v>137</v>
      </c>
      <c r="I436" s="26"/>
      <c r="J436" s="38"/>
    </row>
    <row r="437" spans="1:10" ht="60" customHeight="1" x14ac:dyDescent="0.25">
      <c r="A437" s="42"/>
      <c r="B437" s="45"/>
      <c r="C437" s="45"/>
      <c r="D437" s="48"/>
      <c r="E437" s="51"/>
      <c r="F437" s="27" t="s">
        <v>12</v>
      </c>
      <c r="G437" s="27" t="s">
        <v>117</v>
      </c>
      <c r="H437" s="27" t="s">
        <v>17</v>
      </c>
      <c r="I437" s="27" t="s">
        <v>118</v>
      </c>
      <c r="J437" s="39"/>
    </row>
    <row r="438" spans="1:10" ht="60" customHeight="1" x14ac:dyDescent="0.25">
      <c r="A438" s="42"/>
      <c r="B438" s="45"/>
      <c r="C438" s="45"/>
      <c r="D438" s="48"/>
      <c r="E438" s="51"/>
      <c r="F438" s="27" t="s">
        <v>13</v>
      </c>
      <c r="G438" s="27" t="s">
        <v>118</v>
      </c>
      <c r="H438" s="27" t="s">
        <v>18</v>
      </c>
      <c r="I438" s="27" t="s">
        <v>118</v>
      </c>
      <c r="J438" s="39"/>
    </row>
    <row r="439" spans="1:10" ht="60" customHeight="1" x14ac:dyDescent="0.25">
      <c r="A439" s="42"/>
      <c r="B439" s="45"/>
      <c r="C439" s="45"/>
      <c r="D439" s="48"/>
      <c r="E439" s="51"/>
      <c r="F439" s="27" t="s">
        <v>2</v>
      </c>
      <c r="G439" s="27" t="s">
        <v>118</v>
      </c>
      <c r="H439" s="27" t="s">
        <v>19</v>
      </c>
      <c r="I439" s="27" t="s">
        <v>118</v>
      </c>
      <c r="J439" s="39"/>
    </row>
    <row r="440" spans="1:10" ht="60" customHeight="1" x14ac:dyDescent="0.25">
      <c r="A440" s="42"/>
      <c r="B440" s="45"/>
      <c r="C440" s="45"/>
      <c r="D440" s="48"/>
      <c r="E440" s="51"/>
      <c r="F440" s="27" t="s">
        <v>14</v>
      </c>
      <c r="G440" s="27" t="s">
        <v>117</v>
      </c>
      <c r="H440" s="27" t="s">
        <v>3</v>
      </c>
      <c r="I440" s="27" t="s">
        <v>118</v>
      </c>
      <c r="J440" s="39"/>
    </row>
    <row r="441" spans="1:10" ht="60" customHeight="1" x14ac:dyDescent="0.25">
      <c r="A441" s="42"/>
      <c r="B441" s="45"/>
      <c r="C441" s="45"/>
      <c r="D441" s="48"/>
      <c r="E441" s="51"/>
      <c r="F441" s="27" t="s">
        <v>15</v>
      </c>
      <c r="G441" s="27" t="s">
        <v>118</v>
      </c>
      <c r="H441" s="27"/>
      <c r="I441" s="28"/>
      <c r="J441" s="39"/>
    </row>
    <row r="442" spans="1:10" ht="60" customHeight="1" x14ac:dyDescent="0.25">
      <c r="A442" s="42"/>
      <c r="B442" s="45"/>
      <c r="C442" s="45"/>
      <c r="D442" s="48"/>
      <c r="E442" s="51"/>
      <c r="F442" s="27" t="s">
        <v>16</v>
      </c>
      <c r="G442" s="27" t="s">
        <v>118</v>
      </c>
      <c r="H442" s="27"/>
      <c r="I442" s="28"/>
      <c r="J442" s="40"/>
    </row>
    <row r="443" spans="1:10" ht="60" customHeight="1" thickBot="1" x14ac:dyDescent="0.3">
      <c r="A443" s="43"/>
      <c r="B443" s="46"/>
      <c r="C443" s="46"/>
      <c r="D443" s="49"/>
      <c r="E443" s="52"/>
      <c r="F443" s="29" t="s">
        <v>4</v>
      </c>
      <c r="G443" s="34" t="str">
        <f>+Calcolo!B495</f>
        <v>Medio</v>
      </c>
      <c r="H443" s="29" t="s">
        <v>4</v>
      </c>
      <c r="I443" s="35" t="str">
        <f>+Calcolo!C495</f>
        <v>Medio</v>
      </c>
      <c r="J443" s="18" t="str">
        <f>+Calcolo!C497</f>
        <v>MEDIO</v>
      </c>
    </row>
    <row r="444" spans="1:10" ht="60" customHeight="1" x14ac:dyDescent="0.25">
      <c r="A444" s="41">
        <v>55</v>
      </c>
      <c r="B444" s="44" t="s">
        <v>66</v>
      </c>
      <c r="C444" s="47" t="s">
        <v>230</v>
      </c>
      <c r="D444" s="47" t="s">
        <v>270</v>
      </c>
      <c r="E444" s="50" t="s">
        <v>191</v>
      </c>
      <c r="F444" s="24" t="s">
        <v>136</v>
      </c>
      <c r="G444" s="25"/>
      <c r="H444" s="24" t="s">
        <v>137</v>
      </c>
      <c r="I444" s="26"/>
      <c r="J444" s="38"/>
    </row>
    <row r="445" spans="1:10" ht="60" customHeight="1" x14ac:dyDescent="0.25">
      <c r="A445" s="42"/>
      <c r="B445" s="45"/>
      <c r="C445" s="45"/>
      <c r="D445" s="48"/>
      <c r="E445" s="51"/>
      <c r="F445" s="27" t="s">
        <v>12</v>
      </c>
      <c r="G445" s="27" t="s">
        <v>117</v>
      </c>
      <c r="H445" s="27" t="s">
        <v>17</v>
      </c>
      <c r="I445" s="27" t="s">
        <v>118</v>
      </c>
      <c r="J445" s="39"/>
    </row>
    <row r="446" spans="1:10" ht="60" customHeight="1" x14ac:dyDescent="0.25">
      <c r="A446" s="42"/>
      <c r="B446" s="45"/>
      <c r="C446" s="45"/>
      <c r="D446" s="48"/>
      <c r="E446" s="51"/>
      <c r="F446" s="27" t="s">
        <v>13</v>
      </c>
      <c r="G446" s="27" t="s">
        <v>118</v>
      </c>
      <c r="H446" s="27" t="s">
        <v>18</v>
      </c>
      <c r="I446" s="27" t="s">
        <v>117</v>
      </c>
      <c r="J446" s="39"/>
    </row>
    <row r="447" spans="1:10" ht="60" customHeight="1" x14ac:dyDescent="0.25">
      <c r="A447" s="42"/>
      <c r="B447" s="45"/>
      <c r="C447" s="45"/>
      <c r="D447" s="48"/>
      <c r="E447" s="51"/>
      <c r="F447" s="27" t="s">
        <v>2</v>
      </c>
      <c r="G447" s="27" t="s">
        <v>118</v>
      </c>
      <c r="H447" s="27" t="s">
        <v>19</v>
      </c>
      <c r="I447" s="27" t="s">
        <v>118</v>
      </c>
      <c r="J447" s="39"/>
    </row>
    <row r="448" spans="1:10" ht="60" customHeight="1" x14ac:dyDescent="0.25">
      <c r="A448" s="42"/>
      <c r="B448" s="45"/>
      <c r="C448" s="45"/>
      <c r="D448" s="48"/>
      <c r="E448" s="51"/>
      <c r="F448" s="27" t="s">
        <v>14</v>
      </c>
      <c r="G448" s="27" t="s">
        <v>117</v>
      </c>
      <c r="H448" s="27" t="s">
        <v>3</v>
      </c>
      <c r="I448" s="27" t="s">
        <v>118</v>
      </c>
      <c r="J448" s="39"/>
    </row>
    <row r="449" spans="1:10" ht="60" customHeight="1" x14ac:dyDescent="0.25">
      <c r="A449" s="42"/>
      <c r="B449" s="45"/>
      <c r="C449" s="45"/>
      <c r="D449" s="48"/>
      <c r="E449" s="51"/>
      <c r="F449" s="27" t="s">
        <v>15</v>
      </c>
      <c r="G449" s="27" t="s">
        <v>118</v>
      </c>
      <c r="H449" s="27"/>
      <c r="I449" s="28"/>
      <c r="J449" s="39"/>
    </row>
    <row r="450" spans="1:10" ht="60" customHeight="1" x14ac:dyDescent="0.25">
      <c r="A450" s="42"/>
      <c r="B450" s="45"/>
      <c r="C450" s="45"/>
      <c r="D450" s="48"/>
      <c r="E450" s="51"/>
      <c r="F450" s="27" t="s">
        <v>16</v>
      </c>
      <c r="G450" s="27" t="s">
        <v>117</v>
      </c>
      <c r="H450" s="27"/>
      <c r="I450" s="28"/>
      <c r="J450" s="40"/>
    </row>
    <row r="451" spans="1:10" ht="60" customHeight="1" thickBot="1" x14ac:dyDescent="0.3">
      <c r="A451" s="43"/>
      <c r="B451" s="46"/>
      <c r="C451" s="46"/>
      <c r="D451" s="49"/>
      <c r="E451" s="52"/>
      <c r="F451" s="29" t="s">
        <v>4</v>
      </c>
      <c r="G451" s="34" t="str">
        <f>+Calcolo!B504</f>
        <v>Alto</v>
      </c>
      <c r="H451" s="29" t="s">
        <v>4</v>
      </c>
      <c r="I451" s="35" t="str">
        <f>+Calcolo!C504</f>
        <v>Medio</v>
      </c>
      <c r="J451" s="18" t="str">
        <f>+Calcolo!C506</f>
        <v>ALTO</v>
      </c>
    </row>
    <row r="452" spans="1:10" ht="60" customHeight="1" x14ac:dyDescent="0.25">
      <c r="A452" s="41">
        <v>56</v>
      </c>
      <c r="B452" s="44" t="s">
        <v>67</v>
      </c>
      <c r="C452" s="47" t="s">
        <v>230</v>
      </c>
      <c r="D452" s="47" t="s">
        <v>271</v>
      </c>
      <c r="E452" s="50" t="s">
        <v>192</v>
      </c>
      <c r="F452" s="24" t="s">
        <v>136</v>
      </c>
      <c r="G452" s="25"/>
      <c r="H452" s="24" t="s">
        <v>137</v>
      </c>
      <c r="I452" s="26"/>
      <c r="J452" s="38"/>
    </row>
    <row r="453" spans="1:10" ht="60" customHeight="1" x14ac:dyDescent="0.25">
      <c r="A453" s="42"/>
      <c r="B453" s="45"/>
      <c r="C453" s="45"/>
      <c r="D453" s="48"/>
      <c r="E453" s="51"/>
      <c r="F453" s="27" t="s">
        <v>12</v>
      </c>
      <c r="G453" s="27" t="s">
        <v>117</v>
      </c>
      <c r="H453" s="27" t="s">
        <v>17</v>
      </c>
      <c r="I453" s="27" t="s">
        <v>118</v>
      </c>
      <c r="J453" s="39"/>
    </row>
    <row r="454" spans="1:10" ht="60" customHeight="1" x14ac:dyDescent="0.25">
      <c r="A454" s="42"/>
      <c r="B454" s="45"/>
      <c r="C454" s="45"/>
      <c r="D454" s="48"/>
      <c r="E454" s="51"/>
      <c r="F454" s="27" t="s">
        <v>13</v>
      </c>
      <c r="G454" s="27" t="s">
        <v>118</v>
      </c>
      <c r="H454" s="27" t="s">
        <v>18</v>
      </c>
      <c r="I454" s="27" t="s">
        <v>118</v>
      </c>
      <c r="J454" s="39"/>
    </row>
    <row r="455" spans="1:10" ht="60" customHeight="1" x14ac:dyDescent="0.25">
      <c r="A455" s="42"/>
      <c r="B455" s="45"/>
      <c r="C455" s="45"/>
      <c r="D455" s="48"/>
      <c r="E455" s="51"/>
      <c r="F455" s="27" t="s">
        <v>2</v>
      </c>
      <c r="G455" s="27" t="s">
        <v>118</v>
      </c>
      <c r="H455" s="27" t="s">
        <v>19</v>
      </c>
      <c r="I455" s="27" t="s">
        <v>118</v>
      </c>
      <c r="J455" s="39"/>
    </row>
    <row r="456" spans="1:10" ht="60" customHeight="1" x14ac:dyDescent="0.25">
      <c r="A456" s="42"/>
      <c r="B456" s="45"/>
      <c r="C456" s="45"/>
      <c r="D456" s="48"/>
      <c r="E456" s="51"/>
      <c r="F456" s="27" t="s">
        <v>14</v>
      </c>
      <c r="G456" s="27" t="s">
        <v>117</v>
      </c>
      <c r="H456" s="27" t="s">
        <v>3</v>
      </c>
      <c r="I456" s="27" t="s">
        <v>118</v>
      </c>
      <c r="J456" s="39"/>
    </row>
    <row r="457" spans="1:10" ht="60" customHeight="1" x14ac:dyDescent="0.25">
      <c r="A457" s="42"/>
      <c r="B457" s="45"/>
      <c r="C457" s="45"/>
      <c r="D457" s="48"/>
      <c r="E457" s="51"/>
      <c r="F457" s="27" t="s">
        <v>15</v>
      </c>
      <c r="G457" s="27" t="s">
        <v>118</v>
      </c>
      <c r="H457" s="27"/>
      <c r="I457" s="28"/>
      <c r="J457" s="39"/>
    </row>
    <row r="458" spans="1:10" ht="60" customHeight="1" x14ac:dyDescent="0.25">
      <c r="A458" s="42"/>
      <c r="B458" s="45"/>
      <c r="C458" s="45"/>
      <c r="D458" s="48"/>
      <c r="E458" s="51"/>
      <c r="F458" s="27" t="s">
        <v>16</v>
      </c>
      <c r="G458" s="27" t="s">
        <v>118</v>
      </c>
      <c r="H458" s="27"/>
      <c r="I458" s="28"/>
      <c r="J458" s="40"/>
    </row>
    <row r="459" spans="1:10" ht="60" customHeight="1" thickBot="1" x14ac:dyDescent="0.3">
      <c r="A459" s="43"/>
      <c r="B459" s="46"/>
      <c r="C459" s="46"/>
      <c r="D459" s="49"/>
      <c r="E459" s="52"/>
      <c r="F459" s="29" t="s">
        <v>4</v>
      </c>
      <c r="G459" s="34" t="str">
        <f>+Calcolo!B513</f>
        <v>Medio</v>
      </c>
      <c r="H459" s="29" t="s">
        <v>4</v>
      </c>
      <c r="I459" s="35" t="str">
        <f>+Calcolo!C513</f>
        <v>Medio</v>
      </c>
      <c r="J459" s="18" t="str">
        <f>+Calcolo!C515</f>
        <v>MEDIO</v>
      </c>
    </row>
    <row r="460" spans="1:10" ht="60" customHeight="1" x14ac:dyDescent="0.25">
      <c r="A460" s="41">
        <v>57</v>
      </c>
      <c r="B460" s="44" t="s">
        <v>68</v>
      </c>
      <c r="C460" s="47" t="s">
        <v>227</v>
      </c>
      <c r="D460" s="47" t="s">
        <v>271</v>
      </c>
      <c r="E460" s="50" t="s">
        <v>193</v>
      </c>
      <c r="F460" s="24" t="s">
        <v>136</v>
      </c>
      <c r="G460" s="25"/>
      <c r="H460" s="24" t="s">
        <v>137</v>
      </c>
      <c r="I460" s="26"/>
      <c r="J460" s="38"/>
    </row>
    <row r="461" spans="1:10" ht="60" customHeight="1" x14ac:dyDescent="0.25">
      <c r="A461" s="42"/>
      <c r="B461" s="45"/>
      <c r="C461" s="45"/>
      <c r="D461" s="48"/>
      <c r="E461" s="51"/>
      <c r="F461" s="27" t="s">
        <v>12</v>
      </c>
      <c r="G461" s="27" t="s">
        <v>117</v>
      </c>
      <c r="H461" s="27" t="s">
        <v>17</v>
      </c>
      <c r="I461" s="27" t="s">
        <v>118</v>
      </c>
      <c r="J461" s="39"/>
    </row>
    <row r="462" spans="1:10" ht="60" customHeight="1" x14ac:dyDescent="0.25">
      <c r="A462" s="42"/>
      <c r="B462" s="45"/>
      <c r="C462" s="45"/>
      <c r="D462" s="48"/>
      <c r="E462" s="51"/>
      <c r="F462" s="27" t="s">
        <v>13</v>
      </c>
      <c r="G462" s="27" t="s">
        <v>119</v>
      </c>
      <c r="H462" s="27" t="s">
        <v>18</v>
      </c>
      <c r="I462" s="27" t="s">
        <v>117</v>
      </c>
      <c r="J462" s="39"/>
    </row>
    <row r="463" spans="1:10" ht="60" customHeight="1" x14ac:dyDescent="0.25">
      <c r="A463" s="42"/>
      <c r="B463" s="45"/>
      <c r="C463" s="45"/>
      <c r="D463" s="48"/>
      <c r="E463" s="51"/>
      <c r="F463" s="27" t="s">
        <v>2</v>
      </c>
      <c r="G463" s="27" t="s">
        <v>117</v>
      </c>
      <c r="H463" s="27" t="s">
        <v>19</v>
      </c>
      <c r="I463" s="27" t="s">
        <v>118</v>
      </c>
      <c r="J463" s="39"/>
    </row>
    <row r="464" spans="1:10" ht="60" customHeight="1" x14ac:dyDescent="0.25">
      <c r="A464" s="42"/>
      <c r="B464" s="45"/>
      <c r="C464" s="45"/>
      <c r="D464" s="48"/>
      <c r="E464" s="51"/>
      <c r="F464" s="27" t="s">
        <v>14</v>
      </c>
      <c r="G464" s="27" t="s">
        <v>117</v>
      </c>
      <c r="H464" s="27" t="s">
        <v>3</v>
      </c>
      <c r="I464" s="27" t="s">
        <v>118</v>
      </c>
      <c r="J464" s="39"/>
    </row>
    <row r="465" spans="1:10" ht="60" customHeight="1" x14ac:dyDescent="0.25">
      <c r="A465" s="42"/>
      <c r="B465" s="45"/>
      <c r="C465" s="45"/>
      <c r="D465" s="48"/>
      <c r="E465" s="51"/>
      <c r="F465" s="27" t="s">
        <v>15</v>
      </c>
      <c r="G465" s="27" t="s">
        <v>118</v>
      </c>
      <c r="H465" s="27"/>
      <c r="I465" s="28"/>
      <c r="J465" s="39"/>
    </row>
    <row r="466" spans="1:10" ht="60" customHeight="1" x14ac:dyDescent="0.25">
      <c r="A466" s="42"/>
      <c r="B466" s="45"/>
      <c r="C466" s="45"/>
      <c r="D466" s="48"/>
      <c r="E466" s="51"/>
      <c r="F466" s="27" t="s">
        <v>16</v>
      </c>
      <c r="G466" s="27" t="s">
        <v>118</v>
      </c>
      <c r="H466" s="27"/>
      <c r="I466" s="28"/>
      <c r="J466" s="40"/>
    </row>
    <row r="467" spans="1:10" ht="60" customHeight="1" thickBot="1" x14ac:dyDescent="0.3">
      <c r="A467" s="43"/>
      <c r="B467" s="46"/>
      <c r="C467" s="46"/>
      <c r="D467" s="49"/>
      <c r="E467" s="52"/>
      <c r="F467" s="29" t="s">
        <v>4</v>
      </c>
      <c r="G467" s="34" t="str">
        <f>+Calcolo!B522</f>
        <v>Alto</v>
      </c>
      <c r="H467" s="29" t="s">
        <v>4</v>
      </c>
      <c r="I467" s="35" t="str">
        <f>+Calcolo!C522</f>
        <v>Medio</v>
      </c>
      <c r="J467" s="18" t="str">
        <f>+Calcolo!C524</f>
        <v>ALTO</v>
      </c>
    </row>
    <row r="468" spans="1:10" ht="60" customHeight="1" x14ac:dyDescent="0.25">
      <c r="A468" s="41">
        <v>58</v>
      </c>
      <c r="B468" s="44" t="s">
        <v>69</v>
      </c>
      <c r="C468" s="47" t="s">
        <v>227</v>
      </c>
      <c r="D468" s="47" t="s">
        <v>271</v>
      </c>
      <c r="E468" s="50" t="s">
        <v>194</v>
      </c>
      <c r="F468" s="24" t="s">
        <v>136</v>
      </c>
      <c r="G468" s="25"/>
      <c r="H468" s="24" t="s">
        <v>137</v>
      </c>
      <c r="I468" s="26"/>
      <c r="J468" s="38"/>
    </row>
    <row r="469" spans="1:10" ht="60" customHeight="1" x14ac:dyDescent="0.25">
      <c r="A469" s="42"/>
      <c r="B469" s="45"/>
      <c r="C469" s="45"/>
      <c r="D469" s="48"/>
      <c r="E469" s="51"/>
      <c r="F469" s="27" t="s">
        <v>12</v>
      </c>
      <c r="G469" s="27" t="s">
        <v>117</v>
      </c>
      <c r="H469" s="27" t="s">
        <v>17</v>
      </c>
      <c r="I469" s="27" t="s">
        <v>119</v>
      </c>
      <c r="J469" s="39"/>
    </row>
    <row r="470" spans="1:10" ht="60" customHeight="1" x14ac:dyDescent="0.25">
      <c r="A470" s="42"/>
      <c r="B470" s="45"/>
      <c r="C470" s="45"/>
      <c r="D470" s="48"/>
      <c r="E470" s="51"/>
      <c r="F470" s="27" t="s">
        <v>13</v>
      </c>
      <c r="G470" s="27" t="s">
        <v>119</v>
      </c>
      <c r="H470" s="27" t="s">
        <v>18</v>
      </c>
      <c r="I470" s="27" t="s">
        <v>119</v>
      </c>
      <c r="J470" s="39"/>
    </row>
    <row r="471" spans="1:10" ht="60" customHeight="1" x14ac:dyDescent="0.25">
      <c r="A471" s="42"/>
      <c r="B471" s="45"/>
      <c r="C471" s="45"/>
      <c r="D471" s="48"/>
      <c r="E471" s="51"/>
      <c r="F471" s="27" t="s">
        <v>2</v>
      </c>
      <c r="G471" s="27" t="s">
        <v>118</v>
      </c>
      <c r="H471" s="27" t="s">
        <v>19</v>
      </c>
      <c r="I471" s="27" t="s">
        <v>119</v>
      </c>
      <c r="J471" s="39"/>
    </row>
    <row r="472" spans="1:10" ht="60" customHeight="1" x14ac:dyDescent="0.25">
      <c r="A472" s="42"/>
      <c r="B472" s="45"/>
      <c r="C472" s="45"/>
      <c r="D472" s="48"/>
      <c r="E472" s="51"/>
      <c r="F472" s="27" t="s">
        <v>14</v>
      </c>
      <c r="G472" s="27" t="s">
        <v>117</v>
      </c>
      <c r="H472" s="27" t="s">
        <v>3</v>
      </c>
      <c r="I472" s="27" t="s">
        <v>119</v>
      </c>
      <c r="J472" s="39"/>
    </row>
    <row r="473" spans="1:10" ht="60" customHeight="1" x14ac:dyDescent="0.25">
      <c r="A473" s="42"/>
      <c r="B473" s="45"/>
      <c r="C473" s="45"/>
      <c r="D473" s="48"/>
      <c r="E473" s="51"/>
      <c r="F473" s="27" t="s">
        <v>15</v>
      </c>
      <c r="G473" s="27" t="s">
        <v>119</v>
      </c>
      <c r="H473" s="27"/>
      <c r="I473" s="28"/>
      <c r="J473" s="39"/>
    </row>
    <row r="474" spans="1:10" ht="60" customHeight="1" x14ac:dyDescent="0.25">
      <c r="A474" s="42"/>
      <c r="B474" s="45"/>
      <c r="C474" s="45"/>
      <c r="D474" s="48"/>
      <c r="E474" s="51"/>
      <c r="F474" s="27" t="s">
        <v>16</v>
      </c>
      <c r="G474" s="27" t="s">
        <v>119</v>
      </c>
      <c r="H474" s="27"/>
      <c r="I474" s="28"/>
      <c r="J474" s="40"/>
    </row>
    <row r="475" spans="1:10" ht="60" customHeight="1" thickBot="1" x14ac:dyDescent="0.3">
      <c r="A475" s="43"/>
      <c r="B475" s="46"/>
      <c r="C475" s="46"/>
      <c r="D475" s="49"/>
      <c r="E475" s="52"/>
      <c r="F475" s="29" t="s">
        <v>4</v>
      </c>
      <c r="G475" s="34" t="str">
        <f>+Calcolo!B531</f>
        <v>Basso</v>
      </c>
      <c r="H475" s="29" t="s">
        <v>4</v>
      </c>
      <c r="I475" s="35" t="str">
        <f>+Calcolo!C531</f>
        <v>Basso</v>
      </c>
      <c r="J475" s="18" t="str">
        <f>+Calcolo!C533</f>
        <v>MINIMO</v>
      </c>
    </row>
    <row r="476" spans="1:10" ht="60" customHeight="1" x14ac:dyDescent="0.25">
      <c r="A476" s="41">
        <v>59</v>
      </c>
      <c r="B476" s="44" t="s">
        <v>70</v>
      </c>
      <c r="C476" s="47" t="s">
        <v>230</v>
      </c>
      <c r="D476" s="47" t="s">
        <v>273</v>
      </c>
      <c r="E476" s="50" t="s">
        <v>195</v>
      </c>
      <c r="F476" s="24" t="s">
        <v>136</v>
      </c>
      <c r="G476" s="25"/>
      <c r="H476" s="24" t="s">
        <v>137</v>
      </c>
      <c r="I476" s="26"/>
      <c r="J476" s="38"/>
    </row>
    <row r="477" spans="1:10" ht="60" customHeight="1" x14ac:dyDescent="0.25">
      <c r="A477" s="42"/>
      <c r="B477" s="45"/>
      <c r="C477" s="45"/>
      <c r="D477" s="48"/>
      <c r="E477" s="51"/>
      <c r="F477" s="27" t="s">
        <v>12</v>
      </c>
      <c r="G477" s="27" t="s">
        <v>117</v>
      </c>
      <c r="H477" s="27" t="s">
        <v>17</v>
      </c>
      <c r="I477" s="27" t="s">
        <v>117</v>
      </c>
      <c r="J477" s="39"/>
    </row>
    <row r="478" spans="1:10" ht="60" customHeight="1" x14ac:dyDescent="0.25">
      <c r="A478" s="42"/>
      <c r="B478" s="45"/>
      <c r="C478" s="45"/>
      <c r="D478" s="48"/>
      <c r="E478" s="51"/>
      <c r="F478" s="27" t="s">
        <v>13</v>
      </c>
      <c r="G478" s="27" t="s">
        <v>119</v>
      </c>
      <c r="H478" s="27" t="s">
        <v>18</v>
      </c>
      <c r="I478" s="27" t="s">
        <v>119</v>
      </c>
      <c r="J478" s="39"/>
    </row>
    <row r="479" spans="1:10" ht="60" customHeight="1" x14ac:dyDescent="0.25">
      <c r="A479" s="42"/>
      <c r="B479" s="45"/>
      <c r="C479" s="45"/>
      <c r="D479" s="48"/>
      <c r="E479" s="51"/>
      <c r="F479" s="27" t="s">
        <v>2</v>
      </c>
      <c r="G479" s="27" t="s">
        <v>118</v>
      </c>
      <c r="H479" s="27" t="s">
        <v>19</v>
      </c>
      <c r="I479" s="27" t="s">
        <v>119</v>
      </c>
      <c r="J479" s="39"/>
    </row>
    <row r="480" spans="1:10" ht="60" customHeight="1" x14ac:dyDescent="0.25">
      <c r="A480" s="42"/>
      <c r="B480" s="45"/>
      <c r="C480" s="45"/>
      <c r="D480" s="48"/>
      <c r="E480" s="51"/>
      <c r="F480" s="27" t="s">
        <v>14</v>
      </c>
      <c r="G480" s="27" t="s">
        <v>117</v>
      </c>
      <c r="H480" s="27" t="s">
        <v>3</v>
      </c>
      <c r="I480" s="27" t="s">
        <v>119</v>
      </c>
      <c r="J480" s="39"/>
    </row>
    <row r="481" spans="1:10" ht="60" customHeight="1" x14ac:dyDescent="0.25">
      <c r="A481" s="42"/>
      <c r="B481" s="45"/>
      <c r="C481" s="45"/>
      <c r="D481" s="48"/>
      <c r="E481" s="51"/>
      <c r="F481" s="27" t="s">
        <v>15</v>
      </c>
      <c r="G481" s="27" t="s">
        <v>118</v>
      </c>
      <c r="H481" s="27"/>
      <c r="I481" s="28"/>
      <c r="J481" s="39"/>
    </row>
    <row r="482" spans="1:10" ht="60" customHeight="1" x14ac:dyDescent="0.25">
      <c r="A482" s="42"/>
      <c r="B482" s="45"/>
      <c r="C482" s="45"/>
      <c r="D482" s="48"/>
      <c r="E482" s="51"/>
      <c r="F482" s="27" t="s">
        <v>16</v>
      </c>
      <c r="G482" s="27" t="s">
        <v>118</v>
      </c>
      <c r="H482" s="27"/>
      <c r="I482" s="28"/>
      <c r="J482" s="40"/>
    </row>
    <row r="483" spans="1:10" ht="60" customHeight="1" thickBot="1" x14ac:dyDescent="0.3">
      <c r="A483" s="43"/>
      <c r="B483" s="46"/>
      <c r="C483" s="46"/>
      <c r="D483" s="49"/>
      <c r="E483" s="52"/>
      <c r="F483" s="29" t="s">
        <v>4</v>
      </c>
      <c r="G483" s="34" t="str">
        <f>+Calcolo!B540</f>
        <v>Medio</v>
      </c>
      <c r="H483" s="29" t="s">
        <v>4</v>
      </c>
      <c r="I483" s="35" t="str">
        <f>+Calcolo!C540</f>
        <v>Basso</v>
      </c>
      <c r="J483" s="18" t="str">
        <f>+Calcolo!C542</f>
        <v>BASSO</v>
      </c>
    </row>
    <row r="484" spans="1:10" ht="60" customHeight="1" x14ac:dyDescent="0.25">
      <c r="A484" s="41">
        <v>60</v>
      </c>
      <c r="B484" s="44" t="s">
        <v>71</v>
      </c>
      <c r="C484" s="47" t="s">
        <v>230</v>
      </c>
      <c r="D484" s="47" t="s">
        <v>273</v>
      </c>
      <c r="E484" s="50" t="s">
        <v>196</v>
      </c>
      <c r="F484" s="24" t="s">
        <v>136</v>
      </c>
      <c r="G484" s="25"/>
      <c r="H484" s="24" t="s">
        <v>137</v>
      </c>
      <c r="I484" s="26"/>
      <c r="J484" s="38"/>
    </row>
    <row r="485" spans="1:10" ht="60" customHeight="1" x14ac:dyDescent="0.25">
      <c r="A485" s="42"/>
      <c r="B485" s="45"/>
      <c r="C485" s="45"/>
      <c r="D485" s="48"/>
      <c r="E485" s="51"/>
      <c r="F485" s="27" t="s">
        <v>12</v>
      </c>
      <c r="G485" s="27" t="s">
        <v>117</v>
      </c>
      <c r="H485" s="27" t="s">
        <v>17</v>
      </c>
      <c r="I485" s="27" t="s">
        <v>119</v>
      </c>
      <c r="J485" s="39"/>
    </row>
    <row r="486" spans="1:10" ht="60" customHeight="1" x14ac:dyDescent="0.25">
      <c r="A486" s="42"/>
      <c r="B486" s="45"/>
      <c r="C486" s="45"/>
      <c r="D486" s="48"/>
      <c r="E486" s="51"/>
      <c r="F486" s="27" t="s">
        <v>13</v>
      </c>
      <c r="G486" s="27" t="s">
        <v>118</v>
      </c>
      <c r="H486" s="27" t="s">
        <v>18</v>
      </c>
      <c r="I486" s="27" t="s">
        <v>119</v>
      </c>
      <c r="J486" s="39"/>
    </row>
    <row r="487" spans="1:10" ht="60" customHeight="1" x14ac:dyDescent="0.25">
      <c r="A487" s="42"/>
      <c r="B487" s="45"/>
      <c r="C487" s="45"/>
      <c r="D487" s="48"/>
      <c r="E487" s="51"/>
      <c r="F487" s="27" t="s">
        <v>2</v>
      </c>
      <c r="G487" s="27" t="s">
        <v>118</v>
      </c>
      <c r="H487" s="27" t="s">
        <v>19</v>
      </c>
      <c r="I487" s="27" t="s">
        <v>118</v>
      </c>
      <c r="J487" s="39"/>
    </row>
    <row r="488" spans="1:10" ht="60" customHeight="1" x14ac:dyDescent="0.25">
      <c r="A488" s="42"/>
      <c r="B488" s="45"/>
      <c r="C488" s="45"/>
      <c r="D488" s="48"/>
      <c r="E488" s="51"/>
      <c r="F488" s="27" t="s">
        <v>14</v>
      </c>
      <c r="G488" s="27" t="s">
        <v>117</v>
      </c>
      <c r="H488" s="27" t="s">
        <v>3</v>
      </c>
      <c r="I488" s="27" t="s">
        <v>118</v>
      </c>
      <c r="J488" s="39"/>
    </row>
    <row r="489" spans="1:10" ht="60" customHeight="1" x14ac:dyDescent="0.25">
      <c r="A489" s="42"/>
      <c r="B489" s="45"/>
      <c r="C489" s="45"/>
      <c r="D489" s="48"/>
      <c r="E489" s="51"/>
      <c r="F489" s="27" t="s">
        <v>15</v>
      </c>
      <c r="G489" s="27" t="s">
        <v>118</v>
      </c>
      <c r="H489" s="27"/>
      <c r="I489" s="28"/>
      <c r="J489" s="39"/>
    </row>
    <row r="490" spans="1:10" ht="60" customHeight="1" x14ac:dyDescent="0.25">
      <c r="A490" s="42"/>
      <c r="B490" s="45"/>
      <c r="C490" s="45"/>
      <c r="D490" s="48"/>
      <c r="E490" s="51"/>
      <c r="F490" s="27" t="s">
        <v>16</v>
      </c>
      <c r="G490" s="27" t="s">
        <v>118</v>
      </c>
      <c r="H490" s="27"/>
      <c r="I490" s="28"/>
      <c r="J490" s="40"/>
    </row>
    <row r="491" spans="1:10" ht="60" customHeight="1" thickBot="1" x14ac:dyDescent="0.3">
      <c r="A491" s="43"/>
      <c r="B491" s="46"/>
      <c r="C491" s="46"/>
      <c r="D491" s="49"/>
      <c r="E491" s="52"/>
      <c r="F491" s="29" t="s">
        <v>4</v>
      </c>
      <c r="G491" s="34" t="str">
        <f>+Calcolo!B549</f>
        <v>Medio</v>
      </c>
      <c r="H491" s="29" t="s">
        <v>4</v>
      </c>
      <c r="I491" s="35" t="str">
        <f>+Calcolo!C549</f>
        <v>Medio</v>
      </c>
      <c r="J491" s="18" t="str">
        <f>+Calcolo!C551</f>
        <v>MEDIO</v>
      </c>
    </row>
    <row r="492" spans="1:10" ht="60" customHeight="1" x14ac:dyDescent="0.25">
      <c r="A492" s="41">
        <v>61</v>
      </c>
      <c r="B492" s="44" t="s">
        <v>72</v>
      </c>
      <c r="C492" s="47" t="s">
        <v>227</v>
      </c>
      <c r="D492" s="47" t="s">
        <v>273</v>
      </c>
      <c r="E492" s="50" t="s">
        <v>197</v>
      </c>
      <c r="F492" s="24" t="s">
        <v>136</v>
      </c>
      <c r="G492" s="25"/>
      <c r="H492" s="24" t="s">
        <v>137</v>
      </c>
      <c r="I492" s="26"/>
      <c r="J492" s="38"/>
    </row>
    <row r="493" spans="1:10" ht="60" customHeight="1" x14ac:dyDescent="0.25">
      <c r="A493" s="42"/>
      <c r="B493" s="45"/>
      <c r="C493" s="45"/>
      <c r="D493" s="48"/>
      <c r="E493" s="51"/>
      <c r="F493" s="27" t="s">
        <v>12</v>
      </c>
      <c r="G493" s="27" t="s">
        <v>117</v>
      </c>
      <c r="H493" s="27" t="s">
        <v>17</v>
      </c>
      <c r="I493" s="27" t="s">
        <v>119</v>
      </c>
      <c r="J493" s="39"/>
    </row>
    <row r="494" spans="1:10" ht="60" customHeight="1" x14ac:dyDescent="0.25">
      <c r="A494" s="42"/>
      <c r="B494" s="45"/>
      <c r="C494" s="45"/>
      <c r="D494" s="48"/>
      <c r="E494" s="51"/>
      <c r="F494" s="27" t="s">
        <v>13</v>
      </c>
      <c r="G494" s="27" t="s">
        <v>118</v>
      </c>
      <c r="H494" s="27" t="s">
        <v>18</v>
      </c>
      <c r="I494" s="27" t="s">
        <v>119</v>
      </c>
      <c r="J494" s="39"/>
    </row>
    <row r="495" spans="1:10" ht="60" customHeight="1" x14ac:dyDescent="0.25">
      <c r="A495" s="42"/>
      <c r="B495" s="45"/>
      <c r="C495" s="45"/>
      <c r="D495" s="48"/>
      <c r="E495" s="51"/>
      <c r="F495" s="27" t="s">
        <v>2</v>
      </c>
      <c r="G495" s="27" t="s">
        <v>118</v>
      </c>
      <c r="H495" s="27" t="s">
        <v>19</v>
      </c>
      <c r="I495" s="27" t="s">
        <v>119</v>
      </c>
      <c r="J495" s="39"/>
    </row>
    <row r="496" spans="1:10" ht="60" customHeight="1" x14ac:dyDescent="0.25">
      <c r="A496" s="42"/>
      <c r="B496" s="45"/>
      <c r="C496" s="45"/>
      <c r="D496" s="48"/>
      <c r="E496" s="51"/>
      <c r="F496" s="27" t="s">
        <v>14</v>
      </c>
      <c r="G496" s="27" t="s">
        <v>117</v>
      </c>
      <c r="H496" s="27" t="s">
        <v>3</v>
      </c>
      <c r="I496" s="27" t="s">
        <v>119</v>
      </c>
      <c r="J496" s="39"/>
    </row>
    <row r="497" spans="1:23" ht="60" customHeight="1" x14ac:dyDescent="0.25">
      <c r="A497" s="42"/>
      <c r="B497" s="45"/>
      <c r="C497" s="45"/>
      <c r="D497" s="48"/>
      <c r="E497" s="51"/>
      <c r="F497" s="27" t="s">
        <v>15</v>
      </c>
      <c r="G497" s="27" t="s">
        <v>118</v>
      </c>
      <c r="H497" s="27"/>
      <c r="I497" s="28"/>
      <c r="J497" s="39"/>
    </row>
    <row r="498" spans="1:23" ht="60" customHeight="1" x14ac:dyDescent="0.25">
      <c r="A498" s="42"/>
      <c r="B498" s="45"/>
      <c r="C498" s="45"/>
      <c r="D498" s="48"/>
      <c r="E498" s="51"/>
      <c r="F498" s="27" t="s">
        <v>16</v>
      </c>
      <c r="G498" s="27" t="s">
        <v>118</v>
      </c>
      <c r="H498" s="27"/>
      <c r="I498" s="28"/>
      <c r="J498" s="40"/>
    </row>
    <row r="499" spans="1:23" ht="60" customHeight="1" thickBot="1" x14ac:dyDescent="0.3">
      <c r="A499" s="43"/>
      <c r="B499" s="46"/>
      <c r="C499" s="46"/>
      <c r="D499" s="49"/>
      <c r="E499" s="52"/>
      <c r="F499" s="29" t="s">
        <v>4</v>
      </c>
      <c r="G499" s="34" t="str">
        <f>+Calcolo!B558</f>
        <v>Medio</v>
      </c>
      <c r="H499" s="29" t="s">
        <v>4</v>
      </c>
      <c r="I499" s="35" t="str">
        <f>+Calcolo!C558</f>
        <v>Basso</v>
      </c>
      <c r="J499" s="18" t="str">
        <f>+Calcolo!C560</f>
        <v>BASSO</v>
      </c>
    </row>
    <row r="500" spans="1:23" ht="60" customHeight="1" x14ac:dyDescent="0.25">
      <c r="A500" s="41">
        <v>62</v>
      </c>
      <c r="B500" s="44" t="s">
        <v>73</v>
      </c>
      <c r="C500" s="47" t="s">
        <v>230</v>
      </c>
      <c r="D500" s="47" t="s">
        <v>272</v>
      </c>
      <c r="E500" s="50" t="s">
        <v>198</v>
      </c>
      <c r="F500" s="24" t="s">
        <v>136</v>
      </c>
      <c r="G500" s="25"/>
      <c r="H500" s="24" t="s">
        <v>137</v>
      </c>
      <c r="I500" s="26"/>
      <c r="J500" s="38"/>
    </row>
    <row r="501" spans="1:23" ht="60" customHeight="1" x14ac:dyDescent="0.25">
      <c r="A501" s="42"/>
      <c r="B501" s="45"/>
      <c r="C501" s="45"/>
      <c r="D501" s="48"/>
      <c r="E501" s="51"/>
      <c r="F501" s="27" t="s">
        <v>12</v>
      </c>
      <c r="G501" s="27" t="s">
        <v>117</v>
      </c>
      <c r="H501" s="27" t="s">
        <v>17</v>
      </c>
      <c r="I501" s="27" t="s">
        <v>119</v>
      </c>
      <c r="J501" s="39"/>
    </row>
    <row r="502" spans="1:23" ht="60" customHeight="1" x14ac:dyDescent="0.25">
      <c r="A502" s="42"/>
      <c r="B502" s="45"/>
      <c r="C502" s="45"/>
      <c r="D502" s="48"/>
      <c r="E502" s="51"/>
      <c r="F502" s="27" t="s">
        <v>13</v>
      </c>
      <c r="G502" s="27" t="s">
        <v>119</v>
      </c>
      <c r="H502" s="27" t="s">
        <v>18</v>
      </c>
      <c r="I502" s="27" t="s">
        <v>119</v>
      </c>
      <c r="J502" s="39"/>
    </row>
    <row r="503" spans="1:23" ht="60" customHeight="1" x14ac:dyDescent="0.25">
      <c r="A503" s="42"/>
      <c r="B503" s="45"/>
      <c r="C503" s="45"/>
      <c r="D503" s="48"/>
      <c r="E503" s="51"/>
      <c r="F503" s="27" t="s">
        <v>2</v>
      </c>
      <c r="G503" s="27" t="s">
        <v>118</v>
      </c>
      <c r="H503" s="27" t="s">
        <v>19</v>
      </c>
      <c r="I503" s="27" t="s">
        <v>118</v>
      </c>
      <c r="J503" s="39"/>
    </row>
    <row r="504" spans="1:23" ht="60" customHeight="1" x14ac:dyDescent="0.25">
      <c r="A504" s="42"/>
      <c r="B504" s="45"/>
      <c r="C504" s="45"/>
      <c r="D504" s="48"/>
      <c r="E504" s="51"/>
      <c r="F504" s="27" t="s">
        <v>14</v>
      </c>
      <c r="G504" s="27" t="s">
        <v>117</v>
      </c>
      <c r="H504" s="27" t="s">
        <v>3</v>
      </c>
      <c r="I504" s="27" t="s">
        <v>119</v>
      </c>
      <c r="J504" s="39"/>
    </row>
    <row r="505" spans="1:23" ht="60" customHeight="1" x14ac:dyDescent="0.25">
      <c r="A505" s="42"/>
      <c r="B505" s="45"/>
      <c r="C505" s="45"/>
      <c r="D505" s="48"/>
      <c r="E505" s="51"/>
      <c r="F505" s="27" t="s">
        <v>15</v>
      </c>
      <c r="G505" s="27" t="s">
        <v>119</v>
      </c>
      <c r="H505" s="27"/>
      <c r="I505" s="28"/>
      <c r="J505" s="39"/>
    </row>
    <row r="506" spans="1:23" ht="60" customHeight="1" x14ac:dyDescent="0.25">
      <c r="A506" s="42"/>
      <c r="B506" s="45"/>
      <c r="C506" s="45"/>
      <c r="D506" s="48"/>
      <c r="E506" s="51"/>
      <c r="F506" s="27" t="s">
        <v>16</v>
      </c>
      <c r="G506" s="27" t="s">
        <v>119</v>
      </c>
      <c r="H506" s="27"/>
      <c r="I506" s="28"/>
      <c r="J506" s="40"/>
    </row>
    <row r="507" spans="1:23" ht="60" customHeight="1" thickBot="1" x14ac:dyDescent="0.3">
      <c r="A507" s="43"/>
      <c r="B507" s="46"/>
      <c r="C507" s="46"/>
      <c r="D507" s="49"/>
      <c r="E507" s="52"/>
      <c r="F507" s="29" t="s">
        <v>4</v>
      </c>
      <c r="G507" s="34" t="str">
        <f>+Calcolo!B567</f>
        <v>Basso</v>
      </c>
      <c r="H507" s="29" t="s">
        <v>4</v>
      </c>
      <c r="I507" s="35" t="str">
        <f>+Calcolo!C567</f>
        <v>Basso</v>
      </c>
      <c r="J507" s="18" t="str">
        <f>+Calcolo!C569</f>
        <v>MINIMO</v>
      </c>
    </row>
    <row r="508" spans="1:23" ht="15.75" thickBot="1" x14ac:dyDescent="0.3">
      <c r="A508" s="37" t="s">
        <v>107</v>
      </c>
      <c r="B508" s="37"/>
      <c r="C508" s="37"/>
      <c r="D508" s="37"/>
      <c r="E508" s="37"/>
      <c r="F508" s="37"/>
      <c r="G508" s="37"/>
      <c r="H508" s="37"/>
      <c r="I508" s="37"/>
      <c r="J508" s="37"/>
      <c r="K508" s="21"/>
      <c r="L508" s="21"/>
      <c r="M508" s="21"/>
      <c r="N508" s="21"/>
      <c r="O508" s="21"/>
      <c r="P508" s="21"/>
      <c r="Q508" s="21"/>
      <c r="R508" s="21"/>
      <c r="S508" s="21"/>
      <c r="T508" s="21"/>
      <c r="U508" s="21"/>
      <c r="V508" s="21"/>
      <c r="W508" s="21"/>
    </row>
    <row r="509" spans="1:23" ht="60" customHeight="1" x14ac:dyDescent="0.25">
      <c r="A509" s="41">
        <v>63</v>
      </c>
      <c r="B509" s="44" t="s">
        <v>74</v>
      </c>
      <c r="C509" s="47" t="s">
        <v>226</v>
      </c>
      <c r="D509" s="47" t="s">
        <v>274</v>
      </c>
      <c r="E509" s="50" t="s">
        <v>199</v>
      </c>
      <c r="F509" s="24" t="s">
        <v>136</v>
      </c>
      <c r="G509" s="25"/>
      <c r="H509" s="24" t="s">
        <v>137</v>
      </c>
      <c r="I509" s="26"/>
      <c r="J509" s="38"/>
    </row>
    <row r="510" spans="1:23" ht="60" customHeight="1" x14ac:dyDescent="0.25">
      <c r="A510" s="42"/>
      <c r="B510" s="45"/>
      <c r="C510" s="45"/>
      <c r="D510" s="48"/>
      <c r="E510" s="51"/>
      <c r="F510" s="27" t="s">
        <v>12</v>
      </c>
      <c r="G510" s="27" t="s">
        <v>119</v>
      </c>
      <c r="H510" s="27" t="s">
        <v>17</v>
      </c>
      <c r="I510" s="27" t="s">
        <v>118</v>
      </c>
      <c r="J510" s="39"/>
    </row>
    <row r="511" spans="1:23" ht="60" customHeight="1" x14ac:dyDescent="0.25">
      <c r="A511" s="42"/>
      <c r="B511" s="45"/>
      <c r="C511" s="45"/>
      <c r="D511" s="48"/>
      <c r="E511" s="51"/>
      <c r="F511" s="27" t="s">
        <v>13</v>
      </c>
      <c r="G511" s="27" t="s">
        <v>118</v>
      </c>
      <c r="H511" s="27" t="s">
        <v>18</v>
      </c>
      <c r="I511" s="27" t="s">
        <v>119</v>
      </c>
      <c r="J511" s="39"/>
    </row>
    <row r="512" spans="1:23" ht="60" customHeight="1" x14ac:dyDescent="0.25">
      <c r="A512" s="42"/>
      <c r="B512" s="45"/>
      <c r="C512" s="45"/>
      <c r="D512" s="48"/>
      <c r="E512" s="51"/>
      <c r="F512" s="27" t="s">
        <v>2</v>
      </c>
      <c r="G512" s="27" t="s">
        <v>118</v>
      </c>
      <c r="H512" s="27" t="s">
        <v>19</v>
      </c>
      <c r="I512" s="27" t="s">
        <v>118</v>
      </c>
      <c r="J512" s="39"/>
    </row>
    <row r="513" spans="1:10" ht="60" customHeight="1" x14ac:dyDescent="0.25">
      <c r="A513" s="42"/>
      <c r="B513" s="45"/>
      <c r="C513" s="45"/>
      <c r="D513" s="48"/>
      <c r="E513" s="51"/>
      <c r="F513" s="27" t="s">
        <v>14</v>
      </c>
      <c r="G513" s="27" t="s">
        <v>117</v>
      </c>
      <c r="H513" s="27" t="s">
        <v>3</v>
      </c>
      <c r="I513" s="27" t="s">
        <v>119</v>
      </c>
      <c r="J513" s="39"/>
    </row>
    <row r="514" spans="1:10" ht="60" customHeight="1" x14ac:dyDescent="0.25">
      <c r="A514" s="42"/>
      <c r="B514" s="45"/>
      <c r="C514" s="45"/>
      <c r="D514" s="48"/>
      <c r="E514" s="51"/>
      <c r="F514" s="27" t="s">
        <v>15</v>
      </c>
      <c r="G514" s="27" t="s">
        <v>118</v>
      </c>
      <c r="H514" s="27"/>
      <c r="I514" s="28"/>
      <c r="J514" s="39"/>
    </row>
    <row r="515" spans="1:10" ht="60" customHeight="1" x14ac:dyDescent="0.25">
      <c r="A515" s="42"/>
      <c r="B515" s="45"/>
      <c r="C515" s="45"/>
      <c r="D515" s="48"/>
      <c r="E515" s="51"/>
      <c r="F515" s="27" t="s">
        <v>16</v>
      </c>
      <c r="G515" s="27" t="s">
        <v>118</v>
      </c>
      <c r="H515" s="27"/>
      <c r="I515" s="28"/>
      <c r="J515" s="40"/>
    </row>
    <row r="516" spans="1:10" ht="60" customHeight="1" thickBot="1" x14ac:dyDescent="0.3">
      <c r="A516" s="43"/>
      <c r="B516" s="46"/>
      <c r="C516" s="46"/>
      <c r="D516" s="49"/>
      <c r="E516" s="52"/>
      <c r="F516" s="29" t="s">
        <v>4</v>
      </c>
      <c r="G516" s="34" t="str">
        <f>+Calcolo!B577</f>
        <v>Medio</v>
      </c>
      <c r="H516" s="29" t="s">
        <v>4</v>
      </c>
      <c r="I516" s="31" t="str">
        <f>+Calcolo!C577</f>
        <v>Medio</v>
      </c>
      <c r="J516" s="32" t="str">
        <f>+Calcolo!C579</f>
        <v>MEDIO</v>
      </c>
    </row>
    <row r="517" spans="1:10" ht="60" customHeight="1" x14ac:dyDescent="0.25">
      <c r="A517" s="41">
        <v>64</v>
      </c>
      <c r="B517" s="44" t="s">
        <v>109</v>
      </c>
      <c r="C517" s="47" t="s">
        <v>226</v>
      </c>
      <c r="D517" s="47" t="s">
        <v>275</v>
      </c>
      <c r="E517" s="50" t="s">
        <v>200</v>
      </c>
      <c r="F517" s="24" t="s">
        <v>136</v>
      </c>
      <c r="G517" s="25"/>
      <c r="H517" s="24" t="s">
        <v>137</v>
      </c>
      <c r="I517" s="26"/>
      <c r="J517" s="38"/>
    </row>
    <row r="518" spans="1:10" ht="60" customHeight="1" x14ac:dyDescent="0.25">
      <c r="A518" s="42"/>
      <c r="B518" s="45"/>
      <c r="C518" s="45"/>
      <c r="D518" s="48"/>
      <c r="E518" s="51"/>
      <c r="F518" s="27" t="s">
        <v>12</v>
      </c>
      <c r="G518" s="27" t="s">
        <v>118</v>
      </c>
      <c r="H518" s="27" t="s">
        <v>17</v>
      </c>
      <c r="I518" s="27" t="s">
        <v>118</v>
      </c>
      <c r="J518" s="39"/>
    </row>
    <row r="519" spans="1:10" ht="60" customHeight="1" x14ac:dyDescent="0.25">
      <c r="A519" s="42"/>
      <c r="B519" s="45"/>
      <c r="C519" s="45"/>
      <c r="D519" s="48"/>
      <c r="E519" s="51"/>
      <c r="F519" s="27" t="s">
        <v>13</v>
      </c>
      <c r="G519" s="27" t="s">
        <v>117</v>
      </c>
      <c r="H519" s="27" t="s">
        <v>18</v>
      </c>
      <c r="I519" s="27" t="s">
        <v>119</v>
      </c>
      <c r="J519" s="39"/>
    </row>
    <row r="520" spans="1:10" ht="60" customHeight="1" x14ac:dyDescent="0.25">
      <c r="A520" s="42"/>
      <c r="B520" s="45"/>
      <c r="C520" s="45"/>
      <c r="D520" s="48"/>
      <c r="E520" s="51"/>
      <c r="F520" s="27" t="s">
        <v>2</v>
      </c>
      <c r="G520" s="27" t="s">
        <v>118</v>
      </c>
      <c r="H520" s="27" t="s">
        <v>19</v>
      </c>
      <c r="I520" s="27" t="s">
        <v>118</v>
      </c>
      <c r="J520" s="39"/>
    </row>
    <row r="521" spans="1:10" ht="60" customHeight="1" x14ac:dyDescent="0.25">
      <c r="A521" s="42"/>
      <c r="B521" s="45"/>
      <c r="C521" s="45"/>
      <c r="D521" s="48"/>
      <c r="E521" s="51"/>
      <c r="F521" s="27" t="s">
        <v>14</v>
      </c>
      <c r="G521" s="27" t="s">
        <v>117</v>
      </c>
      <c r="H521" s="27" t="s">
        <v>3</v>
      </c>
      <c r="I521" s="27" t="s">
        <v>119</v>
      </c>
      <c r="J521" s="39"/>
    </row>
    <row r="522" spans="1:10" ht="60" customHeight="1" x14ac:dyDescent="0.25">
      <c r="A522" s="42"/>
      <c r="B522" s="45"/>
      <c r="C522" s="45"/>
      <c r="D522" s="48"/>
      <c r="E522" s="51"/>
      <c r="F522" s="27" t="s">
        <v>15</v>
      </c>
      <c r="G522" s="27" t="s">
        <v>118</v>
      </c>
      <c r="H522" s="27"/>
      <c r="I522" s="28"/>
      <c r="J522" s="39"/>
    </row>
    <row r="523" spans="1:10" ht="60" customHeight="1" x14ac:dyDescent="0.25">
      <c r="A523" s="42"/>
      <c r="B523" s="45"/>
      <c r="C523" s="45"/>
      <c r="D523" s="48"/>
      <c r="E523" s="51"/>
      <c r="F523" s="27" t="s">
        <v>16</v>
      </c>
      <c r="G523" s="27" t="s">
        <v>118</v>
      </c>
      <c r="H523" s="27"/>
      <c r="I523" s="28"/>
      <c r="J523" s="40"/>
    </row>
    <row r="524" spans="1:10" ht="60" customHeight="1" thickBot="1" x14ac:dyDescent="0.3">
      <c r="A524" s="43"/>
      <c r="B524" s="46"/>
      <c r="C524" s="46"/>
      <c r="D524" s="49"/>
      <c r="E524" s="52"/>
      <c r="F524" s="29" t="s">
        <v>4</v>
      </c>
      <c r="G524" s="34" t="str">
        <f>+Calcolo!B586</f>
        <v>Medio</v>
      </c>
      <c r="H524" s="29" t="s">
        <v>4</v>
      </c>
      <c r="I524" s="35" t="str">
        <f>+Calcolo!C586</f>
        <v>Medio</v>
      </c>
      <c r="J524" s="18" t="str">
        <f>+Calcolo!C588</f>
        <v>MEDIO</v>
      </c>
    </row>
    <row r="525" spans="1:10" ht="60" customHeight="1" x14ac:dyDescent="0.25">
      <c r="A525" s="41">
        <v>65</v>
      </c>
      <c r="B525" s="44" t="s">
        <v>110</v>
      </c>
      <c r="C525" s="47" t="s">
        <v>226</v>
      </c>
      <c r="D525" s="47" t="s">
        <v>256</v>
      </c>
      <c r="E525" s="50" t="s">
        <v>201</v>
      </c>
      <c r="F525" s="24" t="s">
        <v>136</v>
      </c>
      <c r="G525" s="25"/>
      <c r="H525" s="24" t="s">
        <v>137</v>
      </c>
      <c r="I525" s="26"/>
      <c r="J525" s="38"/>
    </row>
    <row r="526" spans="1:10" ht="60" customHeight="1" x14ac:dyDescent="0.25">
      <c r="A526" s="42"/>
      <c r="B526" s="45"/>
      <c r="C526" s="45"/>
      <c r="D526" s="48"/>
      <c r="E526" s="51"/>
      <c r="F526" s="27" t="s">
        <v>12</v>
      </c>
      <c r="G526" s="27" t="s">
        <v>117</v>
      </c>
      <c r="H526" s="27" t="s">
        <v>17</v>
      </c>
      <c r="I526" s="27" t="s">
        <v>117</v>
      </c>
      <c r="J526" s="39"/>
    </row>
    <row r="527" spans="1:10" ht="60" customHeight="1" x14ac:dyDescent="0.25">
      <c r="A527" s="42"/>
      <c r="B527" s="45"/>
      <c r="C527" s="45"/>
      <c r="D527" s="48"/>
      <c r="E527" s="51"/>
      <c r="F527" s="27" t="s">
        <v>13</v>
      </c>
      <c r="G527" s="27" t="s">
        <v>118</v>
      </c>
      <c r="H527" s="27" t="s">
        <v>18</v>
      </c>
      <c r="I527" s="27" t="s">
        <v>119</v>
      </c>
      <c r="J527" s="39"/>
    </row>
    <row r="528" spans="1:10" ht="60" customHeight="1" x14ac:dyDescent="0.25">
      <c r="A528" s="42"/>
      <c r="B528" s="45"/>
      <c r="C528" s="45"/>
      <c r="D528" s="48"/>
      <c r="E528" s="51"/>
      <c r="F528" s="27" t="s">
        <v>2</v>
      </c>
      <c r="G528" s="27" t="s">
        <v>118</v>
      </c>
      <c r="H528" s="27" t="s">
        <v>19</v>
      </c>
      <c r="I528" s="27" t="s">
        <v>118</v>
      </c>
      <c r="J528" s="39"/>
    </row>
    <row r="529" spans="1:10" ht="60" customHeight="1" x14ac:dyDescent="0.25">
      <c r="A529" s="42"/>
      <c r="B529" s="45"/>
      <c r="C529" s="45"/>
      <c r="D529" s="48"/>
      <c r="E529" s="51"/>
      <c r="F529" s="27" t="s">
        <v>14</v>
      </c>
      <c r="G529" s="27" t="s">
        <v>118</v>
      </c>
      <c r="H529" s="27" t="s">
        <v>3</v>
      </c>
      <c r="I529" s="27" t="s">
        <v>119</v>
      </c>
      <c r="J529" s="39"/>
    </row>
    <row r="530" spans="1:10" ht="60" customHeight="1" x14ac:dyDescent="0.25">
      <c r="A530" s="42"/>
      <c r="B530" s="45"/>
      <c r="C530" s="45"/>
      <c r="D530" s="48"/>
      <c r="E530" s="51"/>
      <c r="F530" s="27" t="s">
        <v>15</v>
      </c>
      <c r="G530" s="27" t="s">
        <v>118</v>
      </c>
      <c r="H530" s="27"/>
      <c r="I530" s="28"/>
      <c r="J530" s="39"/>
    </row>
    <row r="531" spans="1:10" ht="60" customHeight="1" x14ac:dyDescent="0.25">
      <c r="A531" s="42"/>
      <c r="B531" s="45"/>
      <c r="C531" s="45"/>
      <c r="D531" s="48"/>
      <c r="E531" s="51"/>
      <c r="F531" s="27" t="s">
        <v>16</v>
      </c>
      <c r="G531" s="27" t="s">
        <v>118</v>
      </c>
      <c r="H531" s="27"/>
      <c r="I531" s="28"/>
      <c r="J531" s="40"/>
    </row>
    <row r="532" spans="1:10" ht="60" customHeight="1" thickBot="1" x14ac:dyDescent="0.3">
      <c r="A532" s="43"/>
      <c r="B532" s="46"/>
      <c r="C532" s="46"/>
      <c r="D532" s="49"/>
      <c r="E532" s="52"/>
      <c r="F532" s="29" t="s">
        <v>4</v>
      </c>
      <c r="G532" s="34" t="str">
        <f>+Calcolo!B595</f>
        <v>Medio</v>
      </c>
      <c r="H532" s="29" t="s">
        <v>4</v>
      </c>
      <c r="I532" s="35" t="str">
        <f>+Calcolo!C595</f>
        <v>Basso</v>
      </c>
      <c r="J532" s="18" t="str">
        <f>+Calcolo!C597</f>
        <v>BASSO</v>
      </c>
    </row>
    <row r="533" spans="1:10" ht="60" customHeight="1" x14ac:dyDescent="0.25">
      <c r="A533" s="41">
        <v>66</v>
      </c>
      <c r="B533" s="44" t="s">
        <v>116</v>
      </c>
      <c r="C533" s="47" t="s">
        <v>223</v>
      </c>
      <c r="D533" s="47" t="s">
        <v>256</v>
      </c>
      <c r="E533" s="50" t="s">
        <v>202</v>
      </c>
      <c r="F533" s="24" t="s">
        <v>136</v>
      </c>
      <c r="G533" s="25"/>
      <c r="H533" s="24" t="s">
        <v>137</v>
      </c>
      <c r="I533" s="26"/>
      <c r="J533" s="38"/>
    </row>
    <row r="534" spans="1:10" ht="60" customHeight="1" x14ac:dyDescent="0.25">
      <c r="A534" s="42"/>
      <c r="B534" s="45"/>
      <c r="C534" s="45"/>
      <c r="D534" s="48"/>
      <c r="E534" s="51"/>
      <c r="F534" s="27" t="s">
        <v>12</v>
      </c>
      <c r="G534" s="27" t="s">
        <v>117</v>
      </c>
      <c r="H534" s="27" t="s">
        <v>17</v>
      </c>
      <c r="I534" s="27" t="s">
        <v>117</v>
      </c>
      <c r="J534" s="39"/>
    </row>
    <row r="535" spans="1:10" ht="60" customHeight="1" x14ac:dyDescent="0.25">
      <c r="A535" s="42"/>
      <c r="B535" s="45"/>
      <c r="C535" s="45"/>
      <c r="D535" s="48"/>
      <c r="E535" s="51"/>
      <c r="F535" s="27" t="s">
        <v>13</v>
      </c>
      <c r="G535" s="27" t="s">
        <v>118</v>
      </c>
      <c r="H535" s="27" t="s">
        <v>18</v>
      </c>
      <c r="I535" s="27" t="s">
        <v>119</v>
      </c>
      <c r="J535" s="39"/>
    </row>
    <row r="536" spans="1:10" ht="60" customHeight="1" x14ac:dyDescent="0.25">
      <c r="A536" s="42"/>
      <c r="B536" s="45"/>
      <c r="C536" s="45"/>
      <c r="D536" s="48"/>
      <c r="E536" s="51"/>
      <c r="F536" s="27" t="s">
        <v>2</v>
      </c>
      <c r="G536" s="27" t="s">
        <v>117</v>
      </c>
      <c r="H536" s="27" t="s">
        <v>19</v>
      </c>
      <c r="I536" s="27" t="s">
        <v>118</v>
      </c>
      <c r="J536" s="39"/>
    </row>
    <row r="537" spans="1:10" ht="60" customHeight="1" x14ac:dyDescent="0.25">
      <c r="A537" s="42"/>
      <c r="B537" s="45"/>
      <c r="C537" s="45"/>
      <c r="D537" s="48"/>
      <c r="E537" s="51"/>
      <c r="F537" s="27" t="s">
        <v>14</v>
      </c>
      <c r="G537" s="27" t="s">
        <v>117</v>
      </c>
      <c r="H537" s="27" t="s">
        <v>3</v>
      </c>
      <c r="I537" s="27" t="s">
        <v>119</v>
      </c>
      <c r="J537" s="39"/>
    </row>
    <row r="538" spans="1:10" ht="60" customHeight="1" x14ac:dyDescent="0.25">
      <c r="A538" s="42"/>
      <c r="B538" s="45"/>
      <c r="C538" s="45"/>
      <c r="D538" s="48"/>
      <c r="E538" s="51"/>
      <c r="F538" s="27" t="s">
        <v>15</v>
      </c>
      <c r="G538" s="27" t="s">
        <v>118</v>
      </c>
      <c r="H538" s="27"/>
      <c r="I538" s="28"/>
      <c r="J538" s="39"/>
    </row>
    <row r="539" spans="1:10" ht="60" customHeight="1" x14ac:dyDescent="0.25">
      <c r="A539" s="42"/>
      <c r="B539" s="45"/>
      <c r="C539" s="45"/>
      <c r="D539" s="48"/>
      <c r="E539" s="51"/>
      <c r="F539" s="27" t="s">
        <v>16</v>
      </c>
      <c r="G539" s="27" t="s">
        <v>118</v>
      </c>
      <c r="H539" s="27"/>
      <c r="I539" s="28"/>
      <c r="J539" s="40"/>
    </row>
    <row r="540" spans="1:10" ht="60" customHeight="1" thickBot="1" x14ac:dyDescent="0.3">
      <c r="A540" s="43"/>
      <c r="B540" s="46"/>
      <c r="C540" s="46"/>
      <c r="D540" s="49"/>
      <c r="E540" s="52"/>
      <c r="F540" s="29" t="s">
        <v>4</v>
      </c>
      <c r="G540" s="34" t="str">
        <f>+Calcolo!B604</f>
        <v>Alto</v>
      </c>
      <c r="H540" s="29" t="s">
        <v>4</v>
      </c>
      <c r="I540" s="35" t="str">
        <f>+Calcolo!C604</f>
        <v>Basso</v>
      </c>
      <c r="J540" s="18" t="str">
        <f>+Calcolo!C606</f>
        <v>MEDIO</v>
      </c>
    </row>
    <row r="541" spans="1:10" ht="60" customHeight="1" x14ac:dyDescent="0.25">
      <c r="A541" s="41">
        <v>67</v>
      </c>
      <c r="B541" s="44" t="s">
        <v>75</v>
      </c>
      <c r="C541" s="47" t="s">
        <v>223</v>
      </c>
      <c r="D541" s="47" t="s">
        <v>257</v>
      </c>
      <c r="E541" s="50" t="s">
        <v>203</v>
      </c>
      <c r="F541" s="24" t="s">
        <v>136</v>
      </c>
      <c r="G541" s="25"/>
      <c r="H541" s="24" t="s">
        <v>137</v>
      </c>
      <c r="I541" s="26"/>
      <c r="J541" s="38"/>
    </row>
    <row r="542" spans="1:10" ht="60" customHeight="1" x14ac:dyDescent="0.25">
      <c r="A542" s="42"/>
      <c r="B542" s="45"/>
      <c r="C542" s="45"/>
      <c r="D542" s="48"/>
      <c r="E542" s="51"/>
      <c r="F542" s="27" t="s">
        <v>12</v>
      </c>
      <c r="G542" s="27" t="s">
        <v>117</v>
      </c>
      <c r="H542" s="27" t="s">
        <v>17</v>
      </c>
      <c r="I542" s="27" t="s">
        <v>117</v>
      </c>
      <c r="J542" s="39"/>
    </row>
    <row r="543" spans="1:10" ht="60" customHeight="1" x14ac:dyDescent="0.25">
      <c r="A543" s="42"/>
      <c r="B543" s="45"/>
      <c r="C543" s="45"/>
      <c r="D543" s="48"/>
      <c r="E543" s="51"/>
      <c r="F543" s="27" t="s">
        <v>13</v>
      </c>
      <c r="G543" s="27" t="s">
        <v>118</v>
      </c>
      <c r="H543" s="27" t="s">
        <v>18</v>
      </c>
      <c r="I543" s="27" t="s">
        <v>119</v>
      </c>
      <c r="J543" s="39"/>
    </row>
    <row r="544" spans="1:10" ht="60" customHeight="1" x14ac:dyDescent="0.25">
      <c r="A544" s="42"/>
      <c r="B544" s="45"/>
      <c r="C544" s="45"/>
      <c r="D544" s="48"/>
      <c r="E544" s="51"/>
      <c r="F544" s="27" t="s">
        <v>2</v>
      </c>
      <c r="G544" s="27" t="s">
        <v>117</v>
      </c>
      <c r="H544" s="27" t="s">
        <v>19</v>
      </c>
      <c r="I544" s="27" t="s">
        <v>118</v>
      </c>
      <c r="J544" s="39"/>
    </row>
    <row r="545" spans="1:10" ht="60" customHeight="1" x14ac:dyDescent="0.25">
      <c r="A545" s="42"/>
      <c r="B545" s="45"/>
      <c r="C545" s="45"/>
      <c r="D545" s="48"/>
      <c r="E545" s="51"/>
      <c r="F545" s="27" t="s">
        <v>14</v>
      </c>
      <c r="G545" s="27" t="s">
        <v>117</v>
      </c>
      <c r="H545" s="27" t="s">
        <v>3</v>
      </c>
      <c r="I545" s="27" t="s">
        <v>119</v>
      </c>
      <c r="J545" s="39"/>
    </row>
    <row r="546" spans="1:10" ht="60" customHeight="1" x14ac:dyDescent="0.25">
      <c r="A546" s="42"/>
      <c r="B546" s="45"/>
      <c r="C546" s="45"/>
      <c r="D546" s="48"/>
      <c r="E546" s="51"/>
      <c r="F546" s="27" t="s">
        <v>15</v>
      </c>
      <c r="G546" s="27" t="s">
        <v>118</v>
      </c>
      <c r="H546" s="27"/>
      <c r="I546" s="28"/>
      <c r="J546" s="39"/>
    </row>
    <row r="547" spans="1:10" ht="60" customHeight="1" x14ac:dyDescent="0.25">
      <c r="A547" s="42"/>
      <c r="B547" s="45"/>
      <c r="C547" s="45"/>
      <c r="D547" s="48"/>
      <c r="E547" s="51"/>
      <c r="F547" s="27" t="s">
        <v>16</v>
      </c>
      <c r="G547" s="27" t="s">
        <v>118</v>
      </c>
      <c r="H547" s="27"/>
      <c r="I547" s="28"/>
      <c r="J547" s="40"/>
    </row>
    <row r="548" spans="1:10" ht="60" customHeight="1" thickBot="1" x14ac:dyDescent="0.3">
      <c r="A548" s="43"/>
      <c r="B548" s="46"/>
      <c r="C548" s="46"/>
      <c r="D548" s="49"/>
      <c r="E548" s="52"/>
      <c r="F548" s="29" t="s">
        <v>4</v>
      </c>
      <c r="G548" s="34" t="str">
        <f>+Calcolo!B613</f>
        <v>Alto</v>
      </c>
      <c r="H548" s="29" t="s">
        <v>4</v>
      </c>
      <c r="I548" s="35" t="str">
        <f>+Calcolo!C613</f>
        <v>Basso</v>
      </c>
      <c r="J548" s="18" t="str">
        <f>+Calcolo!C615</f>
        <v>MEDIO</v>
      </c>
    </row>
    <row r="549" spans="1:10" ht="60" customHeight="1" x14ac:dyDescent="0.25">
      <c r="A549" s="41">
        <v>68</v>
      </c>
      <c r="B549" s="44" t="s">
        <v>76</v>
      </c>
      <c r="C549" s="47" t="s">
        <v>230</v>
      </c>
      <c r="D549" s="47" t="s">
        <v>271</v>
      </c>
      <c r="E549" s="50" t="s">
        <v>204</v>
      </c>
      <c r="F549" s="24" t="s">
        <v>136</v>
      </c>
      <c r="G549" s="25"/>
      <c r="H549" s="24" t="s">
        <v>137</v>
      </c>
      <c r="I549" s="26"/>
      <c r="J549" s="38"/>
    </row>
    <row r="550" spans="1:10" ht="60" customHeight="1" x14ac:dyDescent="0.25">
      <c r="A550" s="42"/>
      <c r="B550" s="45"/>
      <c r="C550" s="45"/>
      <c r="D550" s="48"/>
      <c r="E550" s="51"/>
      <c r="F550" s="27" t="s">
        <v>12</v>
      </c>
      <c r="G550" s="27" t="s">
        <v>117</v>
      </c>
      <c r="H550" s="27" t="s">
        <v>17</v>
      </c>
      <c r="I550" s="27" t="s">
        <v>118</v>
      </c>
      <c r="J550" s="39"/>
    </row>
    <row r="551" spans="1:10" ht="60" customHeight="1" x14ac:dyDescent="0.25">
      <c r="A551" s="42"/>
      <c r="B551" s="45"/>
      <c r="C551" s="45"/>
      <c r="D551" s="48"/>
      <c r="E551" s="51"/>
      <c r="F551" s="27" t="s">
        <v>13</v>
      </c>
      <c r="G551" s="27" t="s">
        <v>119</v>
      </c>
      <c r="H551" s="27" t="s">
        <v>18</v>
      </c>
      <c r="I551" s="27" t="s">
        <v>119</v>
      </c>
      <c r="J551" s="39"/>
    </row>
    <row r="552" spans="1:10" ht="60" customHeight="1" x14ac:dyDescent="0.25">
      <c r="A552" s="42"/>
      <c r="B552" s="45"/>
      <c r="C552" s="45"/>
      <c r="D552" s="48"/>
      <c r="E552" s="51"/>
      <c r="F552" s="27" t="s">
        <v>2</v>
      </c>
      <c r="G552" s="27" t="s">
        <v>119</v>
      </c>
      <c r="H552" s="27" t="s">
        <v>19</v>
      </c>
      <c r="I552" s="27" t="s">
        <v>119</v>
      </c>
      <c r="J552" s="39"/>
    </row>
    <row r="553" spans="1:10" ht="60" customHeight="1" x14ac:dyDescent="0.25">
      <c r="A553" s="42"/>
      <c r="B553" s="45"/>
      <c r="C553" s="45"/>
      <c r="D553" s="48"/>
      <c r="E553" s="51"/>
      <c r="F553" s="27" t="s">
        <v>14</v>
      </c>
      <c r="G553" s="27" t="s">
        <v>118</v>
      </c>
      <c r="H553" s="27" t="s">
        <v>3</v>
      </c>
      <c r="I553" s="27" t="s">
        <v>119</v>
      </c>
      <c r="J553" s="39"/>
    </row>
    <row r="554" spans="1:10" ht="60" customHeight="1" x14ac:dyDescent="0.25">
      <c r="A554" s="42"/>
      <c r="B554" s="45"/>
      <c r="C554" s="45"/>
      <c r="D554" s="48"/>
      <c r="E554" s="51"/>
      <c r="F554" s="27" t="s">
        <v>15</v>
      </c>
      <c r="G554" s="27" t="s">
        <v>119</v>
      </c>
      <c r="H554" s="27"/>
      <c r="I554" s="28"/>
      <c r="J554" s="39"/>
    </row>
    <row r="555" spans="1:10" ht="60" customHeight="1" x14ac:dyDescent="0.25">
      <c r="A555" s="42"/>
      <c r="B555" s="45"/>
      <c r="C555" s="45"/>
      <c r="D555" s="48"/>
      <c r="E555" s="51"/>
      <c r="F555" s="27" t="s">
        <v>16</v>
      </c>
      <c r="G555" s="27" t="s">
        <v>119</v>
      </c>
      <c r="H555" s="27"/>
      <c r="I555" s="28"/>
      <c r="J555" s="40"/>
    </row>
    <row r="556" spans="1:10" ht="60" customHeight="1" thickBot="1" x14ac:dyDescent="0.3">
      <c r="A556" s="43"/>
      <c r="B556" s="46"/>
      <c r="C556" s="46"/>
      <c r="D556" s="49"/>
      <c r="E556" s="52"/>
      <c r="F556" s="29" t="s">
        <v>4</v>
      </c>
      <c r="G556" s="34" t="str">
        <f>+Calcolo!B622</f>
        <v>Basso</v>
      </c>
      <c r="H556" s="29" t="s">
        <v>4</v>
      </c>
      <c r="I556" s="35" t="str">
        <f>+Calcolo!C622</f>
        <v>Basso</v>
      </c>
      <c r="J556" s="18" t="str">
        <f>+Calcolo!C624</f>
        <v>MINIMO</v>
      </c>
    </row>
    <row r="557" spans="1:10" ht="60" customHeight="1" x14ac:dyDescent="0.25">
      <c r="A557" s="41">
        <v>69</v>
      </c>
      <c r="B557" s="44" t="s">
        <v>77</v>
      </c>
      <c r="C557" s="47" t="s">
        <v>226</v>
      </c>
      <c r="D557" s="47" t="s">
        <v>256</v>
      </c>
      <c r="E557" s="50" t="s">
        <v>205</v>
      </c>
      <c r="F557" s="24" t="s">
        <v>136</v>
      </c>
      <c r="G557" s="25"/>
      <c r="H557" s="24" t="s">
        <v>137</v>
      </c>
      <c r="I557" s="26"/>
      <c r="J557" s="38"/>
    </row>
    <row r="558" spans="1:10" ht="60" customHeight="1" x14ac:dyDescent="0.25">
      <c r="A558" s="42"/>
      <c r="B558" s="45"/>
      <c r="C558" s="45"/>
      <c r="D558" s="48"/>
      <c r="E558" s="53"/>
      <c r="F558" s="27" t="s">
        <v>12</v>
      </c>
      <c r="G558" s="27" t="s">
        <v>118</v>
      </c>
      <c r="H558" s="27" t="s">
        <v>17</v>
      </c>
      <c r="I558" s="27" t="s">
        <v>119</v>
      </c>
      <c r="J558" s="39"/>
    </row>
    <row r="559" spans="1:10" ht="60" customHeight="1" x14ac:dyDescent="0.25">
      <c r="A559" s="42"/>
      <c r="B559" s="45"/>
      <c r="C559" s="45"/>
      <c r="D559" s="48"/>
      <c r="E559" s="53"/>
      <c r="F559" s="27" t="s">
        <v>13</v>
      </c>
      <c r="G559" s="27" t="s">
        <v>118</v>
      </c>
      <c r="H559" s="27" t="s">
        <v>18</v>
      </c>
      <c r="I559" s="27" t="s">
        <v>119</v>
      </c>
      <c r="J559" s="39"/>
    </row>
    <row r="560" spans="1:10" ht="60" customHeight="1" x14ac:dyDescent="0.25">
      <c r="A560" s="42"/>
      <c r="B560" s="45"/>
      <c r="C560" s="45"/>
      <c r="D560" s="48"/>
      <c r="E560" s="53"/>
      <c r="F560" s="27" t="s">
        <v>2</v>
      </c>
      <c r="G560" s="27" t="s">
        <v>118</v>
      </c>
      <c r="H560" s="27" t="s">
        <v>19</v>
      </c>
      <c r="I560" s="27" t="s">
        <v>119</v>
      </c>
      <c r="J560" s="39"/>
    </row>
    <row r="561" spans="1:10" ht="60" customHeight="1" x14ac:dyDescent="0.25">
      <c r="A561" s="42"/>
      <c r="B561" s="45"/>
      <c r="C561" s="45"/>
      <c r="D561" s="48"/>
      <c r="E561" s="53"/>
      <c r="F561" s="27" t="s">
        <v>14</v>
      </c>
      <c r="G561" s="27" t="s">
        <v>118</v>
      </c>
      <c r="H561" s="27" t="s">
        <v>3</v>
      </c>
      <c r="I561" s="27" t="s">
        <v>119</v>
      </c>
      <c r="J561" s="39"/>
    </row>
    <row r="562" spans="1:10" ht="60" customHeight="1" x14ac:dyDescent="0.25">
      <c r="A562" s="42"/>
      <c r="B562" s="45"/>
      <c r="C562" s="45"/>
      <c r="D562" s="48"/>
      <c r="E562" s="53"/>
      <c r="F562" s="27" t="s">
        <v>15</v>
      </c>
      <c r="G562" s="27" t="s">
        <v>118</v>
      </c>
      <c r="H562" s="27"/>
      <c r="I562" s="28"/>
      <c r="J562" s="39"/>
    </row>
    <row r="563" spans="1:10" ht="60" customHeight="1" x14ac:dyDescent="0.25">
      <c r="A563" s="42"/>
      <c r="B563" s="45"/>
      <c r="C563" s="45"/>
      <c r="D563" s="48"/>
      <c r="E563" s="53"/>
      <c r="F563" s="27" t="s">
        <v>16</v>
      </c>
      <c r="G563" s="27" t="s">
        <v>118</v>
      </c>
      <c r="H563" s="27"/>
      <c r="I563" s="28"/>
      <c r="J563" s="40"/>
    </row>
    <row r="564" spans="1:10" ht="60" customHeight="1" thickBot="1" x14ac:dyDescent="0.3">
      <c r="A564" s="43"/>
      <c r="B564" s="46"/>
      <c r="C564" s="46"/>
      <c r="D564" s="49"/>
      <c r="E564" s="54"/>
      <c r="F564" s="29" t="s">
        <v>4</v>
      </c>
      <c r="G564" s="34" t="str">
        <f>+Calcolo!B631</f>
        <v>Medio</v>
      </c>
      <c r="H564" s="29" t="s">
        <v>4</v>
      </c>
      <c r="I564" s="35" t="str">
        <f>+Calcolo!C631</f>
        <v>Basso</v>
      </c>
      <c r="J564" s="18" t="str">
        <f>+Calcolo!C633</f>
        <v>BASSO</v>
      </c>
    </row>
    <row r="565" spans="1:10" ht="60" customHeight="1" x14ac:dyDescent="0.25">
      <c r="A565" s="41">
        <v>70</v>
      </c>
      <c r="B565" s="44" t="s">
        <v>78</v>
      </c>
      <c r="C565" s="47" t="s">
        <v>223</v>
      </c>
      <c r="D565" s="47" t="s">
        <v>276</v>
      </c>
      <c r="E565" s="50" t="s">
        <v>206</v>
      </c>
      <c r="F565" s="24" t="s">
        <v>136</v>
      </c>
      <c r="G565" s="25"/>
      <c r="H565" s="24" t="s">
        <v>137</v>
      </c>
      <c r="I565" s="26"/>
      <c r="J565" s="38"/>
    </row>
    <row r="566" spans="1:10" ht="60" customHeight="1" x14ac:dyDescent="0.25">
      <c r="A566" s="42"/>
      <c r="B566" s="45"/>
      <c r="C566" s="45"/>
      <c r="D566" s="48"/>
      <c r="E566" s="51"/>
      <c r="F566" s="27" t="s">
        <v>12</v>
      </c>
      <c r="G566" s="27" t="s">
        <v>117</v>
      </c>
      <c r="H566" s="27" t="s">
        <v>17</v>
      </c>
      <c r="I566" s="27" t="s">
        <v>117</v>
      </c>
      <c r="J566" s="39"/>
    </row>
    <row r="567" spans="1:10" ht="60" customHeight="1" x14ac:dyDescent="0.25">
      <c r="A567" s="42"/>
      <c r="B567" s="45"/>
      <c r="C567" s="45"/>
      <c r="D567" s="48"/>
      <c r="E567" s="51"/>
      <c r="F567" s="27" t="s">
        <v>13</v>
      </c>
      <c r="G567" s="27" t="s">
        <v>118</v>
      </c>
      <c r="H567" s="27" t="s">
        <v>18</v>
      </c>
      <c r="I567" s="27" t="s">
        <v>119</v>
      </c>
      <c r="J567" s="39"/>
    </row>
    <row r="568" spans="1:10" ht="60" customHeight="1" x14ac:dyDescent="0.25">
      <c r="A568" s="42"/>
      <c r="B568" s="45"/>
      <c r="C568" s="45"/>
      <c r="D568" s="48"/>
      <c r="E568" s="51"/>
      <c r="F568" s="27" t="s">
        <v>2</v>
      </c>
      <c r="G568" s="27" t="s">
        <v>118</v>
      </c>
      <c r="H568" s="27" t="s">
        <v>19</v>
      </c>
      <c r="I568" s="27" t="s">
        <v>118</v>
      </c>
      <c r="J568" s="39"/>
    </row>
    <row r="569" spans="1:10" ht="60" customHeight="1" x14ac:dyDescent="0.25">
      <c r="A569" s="42"/>
      <c r="B569" s="45"/>
      <c r="C569" s="45"/>
      <c r="D569" s="48"/>
      <c r="E569" s="51"/>
      <c r="F569" s="27" t="s">
        <v>14</v>
      </c>
      <c r="G569" s="27" t="s">
        <v>117</v>
      </c>
      <c r="H569" s="27" t="s">
        <v>3</v>
      </c>
      <c r="I569" s="27" t="s">
        <v>119</v>
      </c>
      <c r="J569" s="39"/>
    </row>
    <row r="570" spans="1:10" ht="60" customHeight="1" x14ac:dyDescent="0.25">
      <c r="A570" s="42"/>
      <c r="B570" s="45"/>
      <c r="C570" s="45"/>
      <c r="D570" s="48"/>
      <c r="E570" s="51"/>
      <c r="F570" s="27" t="s">
        <v>15</v>
      </c>
      <c r="G570" s="27" t="s">
        <v>118</v>
      </c>
      <c r="H570" s="27"/>
      <c r="I570" s="28"/>
      <c r="J570" s="39"/>
    </row>
    <row r="571" spans="1:10" ht="60" customHeight="1" x14ac:dyDescent="0.25">
      <c r="A571" s="42"/>
      <c r="B571" s="45"/>
      <c r="C571" s="45"/>
      <c r="D571" s="48"/>
      <c r="E571" s="51"/>
      <c r="F571" s="27" t="s">
        <v>16</v>
      </c>
      <c r="G571" s="27" t="s">
        <v>118</v>
      </c>
      <c r="H571" s="27"/>
      <c r="I571" s="28"/>
      <c r="J571" s="40"/>
    </row>
    <row r="572" spans="1:10" ht="60" customHeight="1" thickBot="1" x14ac:dyDescent="0.3">
      <c r="A572" s="43"/>
      <c r="B572" s="46"/>
      <c r="C572" s="46"/>
      <c r="D572" s="49"/>
      <c r="E572" s="52"/>
      <c r="F572" s="29" t="s">
        <v>4</v>
      </c>
      <c r="G572" s="34" t="str">
        <f>+Calcolo!B640</f>
        <v>Medio</v>
      </c>
      <c r="H572" s="29" t="s">
        <v>4</v>
      </c>
      <c r="I572" s="35" t="str">
        <f>+Calcolo!C640</f>
        <v>Basso</v>
      </c>
      <c r="J572" s="18" t="str">
        <f>+Calcolo!C642</f>
        <v>BASSO</v>
      </c>
    </row>
    <row r="573" spans="1:10" ht="60" customHeight="1" x14ac:dyDescent="0.25">
      <c r="A573" s="41">
        <v>71</v>
      </c>
      <c r="B573" s="44" t="s">
        <v>111</v>
      </c>
      <c r="C573" s="47" t="s">
        <v>223</v>
      </c>
      <c r="D573" s="47" t="s">
        <v>277</v>
      </c>
      <c r="E573" s="50" t="s">
        <v>207</v>
      </c>
      <c r="F573" s="24" t="s">
        <v>136</v>
      </c>
      <c r="G573" s="25"/>
      <c r="H573" s="24" t="s">
        <v>137</v>
      </c>
      <c r="I573" s="26"/>
      <c r="J573" s="38"/>
    </row>
    <row r="574" spans="1:10" ht="60" customHeight="1" x14ac:dyDescent="0.25">
      <c r="A574" s="42"/>
      <c r="B574" s="45"/>
      <c r="C574" s="45"/>
      <c r="D574" s="48"/>
      <c r="E574" s="51"/>
      <c r="F574" s="27" t="s">
        <v>12</v>
      </c>
      <c r="G574" s="27" t="s">
        <v>117</v>
      </c>
      <c r="H574" s="27" t="s">
        <v>17</v>
      </c>
      <c r="I574" s="27" t="s">
        <v>117</v>
      </c>
      <c r="J574" s="39"/>
    </row>
    <row r="575" spans="1:10" ht="60" customHeight="1" x14ac:dyDescent="0.25">
      <c r="A575" s="42"/>
      <c r="B575" s="45"/>
      <c r="C575" s="45"/>
      <c r="D575" s="48"/>
      <c r="E575" s="51"/>
      <c r="F575" s="27" t="s">
        <v>13</v>
      </c>
      <c r="G575" s="27" t="s">
        <v>118</v>
      </c>
      <c r="H575" s="27" t="s">
        <v>18</v>
      </c>
      <c r="I575" s="27" t="s">
        <v>119</v>
      </c>
      <c r="J575" s="39"/>
    </row>
    <row r="576" spans="1:10" ht="60" customHeight="1" x14ac:dyDescent="0.25">
      <c r="A576" s="42"/>
      <c r="B576" s="45"/>
      <c r="C576" s="45"/>
      <c r="D576" s="48"/>
      <c r="E576" s="51"/>
      <c r="F576" s="27" t="s">
        <v>2</v>
      </c>
      <c r="G576" s="27" t="s">
        <v>117</v>
      </c>
      <c r="H576" s="27" t="s">
        <v>19</v>
      </c>
      <c r="I576" s="27" t="s">
        <v>118</v>
      </c>
      <c r="J576" s="39"/>
    </row>
    <row r="577" spans="1:10" ht="60" customHeight="1" x14ac:dyDescent="0.25">
      <c r="A577" s="42"/>
      <c r="B577" s="45"/>
      <c r="C577" s="45"/>
      <c r="D577" s="48"/>
      <c r="E577" s="51"/>
      <c r="F577" s="27" t="s">
        <v>14</v>
      </c>
      <c r="G577" s="27" t="s">
        <v>117</v>
      </c>
      <c r="H577" s="27" t="s">
        <v>3</v>
      </c>
      <c r="I577" s="27" t="s">
        <v>119</v>
      </c>
      <c r="J577" s="39"/>
    </row>
    <row r="578" spans="1:10" ht="60" customHeight="1" x14ac:dyDescent="0.25">
      <c r="A578" s="42"/>
      <c r="B578" s="45"/>
      <c r="C578" s="45"/>
      <c r="D578" s="48"/>
      <c r="E578" s="51"/>
      <c r="F578" s="27" t="s">
        <v>15</v>
      </c>
      <c r="G578" s="27" t="s">
        <v>118</v>
      </c>
      <c r="H578" s="27"/>
      <c r="I578" s="28"/>
      <c r="J578" s="39"/>
    </row>
    <row r="579" spans="1:10" ht="60" customHeight="1" x14ac:dyDescent="0.25">
      <c r="A579" s="42"/>
      <c r="B579" s="45"/>
      <c r="C579" s="45"/>
      <c r="D579" s="48"/>
      <c r="E579" s="51"/>
      <c r="F579" s="27" t="s">
        <v>16</v>
      </c>
      <c r="G579" s="27" t="s">
        <v>118</v>
      </c>
      <c r="H579" s="27"/>
      <c r="I579" s="28"/>
      <c r="J579" s="40"/>
    </row>
    <row r="580" spans="1:10" ht="60" customHeight="1" thickBot="1" x14ac:dyDescent="0.3">
      <c r="A580" s="43"/>
      <c r="B580" s="46"/>
      <c r="C580" s="46"/>
      <c r="D580" s="49"/>
      <c r="E580" s="52"/>
      <c r="F580" s="29" t="s">
        <v>4</v>
      </c>
      <c r="G580" s="34" t="str">
        <f>+Calcolo!B649</f>
        <v>Alto</v>
      </c>
      <c r="H580" s="29" t="s">
        <v>4</v>
      </c>
      <c r="I580" s="35" t="str">
        <f>+Calcolo!C649</f>
        <v>Basso</v>
      </c>
      <c r="J580" s="18" t="str">
        <f>+Calcolo!C651</f>
        <v>MEDIO</v>
      </c>
    </row>
    <row r="581" spans="1:10" ht="60" customHeight="1" x14ac:dyDescent="0.25">
      <c r="A581" s="41">
        <v>72</v>
      </c>
      <c r="B581" s="44" t="s">
        <v>79</v>
      </c>
      <c r="C581" s="47" t="s">
        <v>223</v>
      </c>
      <c r="D581" s="47" t="s">
        <v>257</v>
      </c>
      <c r="E581" s="50" t="s">
        <v>208</v>
      </c>
      <c r="F581" s="24" t="s">
        <v>136</v>
      </c>
      <c r="G581" s="25"/>
      <c r="H581" s="24" t="s">
        <v>137</v>
      </c>
      <c r="I581" s="26"/>
      <c r="J581" s="38"/>
    </row>
    <row r="582" spans="1:10" ht="60" customHeight="1" x14ac:dyDescent="0.25">
      <c r="A582" s="42"/>
      <c r="B582" s="45"/>
      <c r="C582" s="45"/>
      <c r="D582" s="48"/>
      <c r="E582" s="51"/>
      <c r="F582" s="27" t="s">
        <v>12</v>
      </c>
      <c r="G582" s="27" t="s">
        <v>117</v>
      </c>
      <c r="H582" s="27" t="s">
        <v>17</v>
      </c>
      <c r="I582" s="27" t="s">
        <v>117</v>
      </c>
      <c r="J582" s="39"/>
    </row>
    <row r="583" spans="1:10" ht="60" customHeight="1" x14ac:dyDescent="0.25">
      <c r="A583" s="42"/>
      <c r="B583" s="45"/>
      <c r="C583" s="45"/>
      <c r="D583" s="48"/>
      <c r="E583" s="51"/>
      <c r="F583" s="27" t="s">
        <v>13</v>
      </c>
      <c r="G583" s="27" t="s">
        <v>118</v>
      </c>
      <c r="H583" s="27" t="s">
        <v>18</v>
      </c>
      <c r="I583" s="27" t="s">
        <v>119</v>
      </c>
      <c r="J583" s="39"/>
    </row>
    <row r="584" spans="1:10" ht="60" customHeight="1" x14ac:dyDescent="0.25">
      <c r="A584" s="42"/>
      <c r="B584" s="45"/>
      <c r="C584" s="45"/>
      <c r="D584" s="48"/>
      <c r="E584" s="51"/>
      <c r="F584" s="27" t="s">
        <v>2</v>
      </c>
      <c r="G584" s="27" t="s">
        <v>118</v>
      </c>
      <c r="H584" s="27" t="s">
        <v>19</v>
      </c>
      <c r="I584" s="27" t="s">
        <v>118</v>
      </c>
      <c r="J584" s="39"/>
    </row>
    <row r="585" spans="1:10" ht="60" customHeight="1" x14ac:dyDescent="0.25">
      <c r="A585" s="42"/>
      <c r="B585" s="45"/>
      <c r="C585" s="45"/>
      <c r="D585" s="48"/>
      <c r="E585" s="51"/>
      <c r="F585" s="27" t="s">
        <v>14</v>
      </c>
      <c r="G585" s="27" t="s">
        <v>117</v>
      </c>
      <c r="H585" s="27" t="s">
        <v>3</v>
      </c>
      <c r="I585" s="27" t="s">
        <v>119</v>
      </c>
      <c r="J585" s="39"/>
    </row>
    <row r="586" spans="1:10" ht="60" customHeight="1" x14ac:dyDescent="0.25">
      <c r="A586" s="42"/>
      <c r="B586" s="45"/>
      <c r="C586" s="45"/>
      <c r="D586" s="48"/>
      <c r="E586" s="51"/>
      <c r="F586" s="27" t="s">
        <v>15</v>
      </c>
      <c r="G586" s="27" t="s">
        <v>118</v>
      </c>
      <c r="H586" s="27"/>
      <c r="I586" s="28"/>
      <c r="J586" s="39"/>
    </row>
    <row r="587" spans="1:10" ht="60" customHeight="1" x14ac:dyDescent="0.25">
      <c r="A587" s="42"/>
      <c r="B587" s="45"/>
      <c r="C587" s="45"/>
      <c r="D587" s="48"/>
      <c r="E587" s="51"/>
      <c r="F587" s="27" t="s">
        <v>16</v>
      </c>
      <c r="G587" s="27" t="s">
        <v>118</v>
      </c>
      <c r="H587" s="27"/>
      <c r="I587" s="28"/>
      <c r="J587" s="40"/>
    </row>
    <row r="588" spans="1:10" ht="60" customHeight="1" thickBot="1" x14ac:dyDescent="0.3">
      <c r="A588" s="43"/>
      <c r="B588" s="46"/>
      <c r="C588" s="46"/>
      <c r="D588" s="49"/>
      <c r="E588" s="52"/>
      <c r="F588" s="29" t="s">
        <v>4</v>
      </c>
      <c r="G588" s="30" t="str">
        <f>+Calcolo!B658</f>
        <v>Medio</v>
      </c>
      <c r="H588" s="29" t="s">
        <v>4</v>
      </c>
      <c r="I588" s="31" t="str">
        <f>+Calcolo!C658</f>
        <v>Basso</v>
      </c>
      <c r="J588" s="32" t="str">
        <f>+Calcolo!C660</f>
        <v>BASSO</v>
      </c>
    </row>
    <row r="589" spans="1:10" ht="60" customHeight="1" x14ac:dyDescent="0.25">
      <c r="A589" s="41">
        <v>73</v>
      </c>
      <c r="B589" s="44" t="s">
        <v>80</v>
      </c>
      <c r="C589" s="47" t="s">
        <v>226</v>
      </c>
      <c r="D589" s="47" t="s">
        <v>278</v>
      </c>
      <c r="E589" s="50" t="s">
        <v>209</v>
      </c>
      <c r="F589" s="24" t="s">
        <v>136</v>
      </c>
      <c r="G589" s="25"/>
      <c r="H589" s="24" t="s">
        <v>137</v>
      </c>
      <c r="I589" s="26"/>
      <c r="J589" s="38"/>
    </row>
    <row r="590" spans="1:10" ht="60" customHeight="1" x14ac:dyDescent="0.25">
      <c r="A590" s="42"/>
      <c r="B590" s="45"/>
      <c r="C590" s="45"/>
      <c r="D590" s="48"/>
      <c r="E590" s="51"/>
      <c r="F590" s="27" t="s">
        <v>12</v>
      </c>
      <c r="G590" s="27" t="s">
        <v>117</v>
      </c>
      <c r="H590" s="27" t="s">
        <v>17</v>
      </c>
      <c r="I590" s="27" t="s">
        <v>117</v>
      </c>
      <c r="J590" s="39"/>
    </row>
    <row r="591" spans="1:10" ht="60" customHeight="1" x14ac:dyDescent="0.25">
      <c r="A591" s="42"/>
      <c r="B591" s="45"/>
      <c r="C591" s="45"/>
      <c r="D591" s="48"/>
      <c r="E591" s="51"/>
      <c r="F591" s="27" t="s">
        <v>13</v>
      </c>
      <c r="G591" s="27" t="s">
        <v>118</v>
      </c>
      <c r="H591" s="27" t="s">
        <v>18</v>
      </c>
      <c r="I591" s="27" t="s">
        <v>119</v>
      </c>
      <c r="J591" s="39"/>
    </row>
    <row r="592" spans="1:10" ht="60" customHeight="1" x14ac:dyDescent="0.25">
      <c r="A592" s="42"/>
      <c r="B592" s="45"/>
      <c r="C592" s="45"/>
      <c r="D592" s="48"/>
      <c r="E592" s="51"/>
      <c r="F592" s="27" t="s">
        <v>2</v>
      </c>
      <c r="G592" s="27" t="s">
        <v>118</v>
      </c>
      <c r="H592" s="27" t="s">
        <v>19</v>
      </c>
      <c r="I592" s="27" t="s">
        <v>118</v>
      </c>
      <c r="J592" s="39"/>
    </row>
    <row r="593" spans="1:10" ht="60" customHeight="1" x14ac:dyDescent="0.25">
      <c r="A593" s="42"/>
      <c r="B593" s="45"/>
      <c r="C593" s="45"/>
      <c r="D593" s="48"/>
      <c r="E593" s="51"/>
      <c r="F593" s="27" t="s">
        <v>14</v>
      </c>
      <c r="G593" s="27" t="s">
        <v>117</v>
      </c>
      <c r="H593" s="27" t="s">
        <v>3</v>
      </c>
      <c r="I593" s="27" t="s">
        <v>119</v>
      </c>
      <c r="J593" s="39"/>
    </row>
    <row r="594" spans="1:10" ht="60" customHeight="1" x14ac:dyDescent="0.25">
      <c r="A594" s="42"/>
      <c r="B594" s="45"/>
      <c r="C594" s="45"/>
      <c r="D594" s="48"/>
      <c r="E594" s="51"/>
      <c r="F594" s="27" t="s">
        <v>15</v>
      </c>
      <c r="G594" s="27" t="s">
        <v>118</v>
      </c>
      <c r="H594" s="27"/>
      <c r="I594" s="28"/>
      <c r="J594" s="39"/>
    </row>
    <row r="595" spans="1:10" ht="60" customHeight="1" x14ac:dyDescent="0.25">
      <c r="A595" s="42"/>
      <c r="B595" s="45"/>
      <c r="C595" s="45"/>
      <c r="D595" s="48"/>
      <c r="E595" s="51"/>
      <c r="F595" s="27" t="s">
        <v>16</v>
      </c>
      <c r="G595" s="27" t="s">
        <v>118</v>
      </c>
      <c r="H595" s="27"/>
      <c r="I595" s="28"/>
      <c r="J595" s="40"/>
    </row>
    <row r="596" spans="1:10" ht="60" customHeight="1" thickBot="1" x14ac:dyDescent="0.3">
      <c r="A596" s="43"/>
      <c r="B596" s="46"/>
      <c r="C596" s="46"/>
      <c r="D596" s="49"/>
      <c r="E596" s="52"/>
      <c r="F596" s="29" t="s">
        <v>4</v>
      </c>
      <c r="G596" s="34" t="str">
        <f>+Calcolo!B667</f>
        <v>Medio</v>
      </c>
      <c r="H596" s="29" t="s">
        <v>4</v>
      </c>
      <c r="I596" s="35" t="str">
        <f>+Calcolo!C667</f>
        <v>Basso</v>
      </c>
      <c r="J596" s="18" t="str">
        <f>+Calcolo!C669</f>
        <v>BASSO</v>
      </c>
    </row>
    <row r="597" spans="1:10" ht="60" customHeight="1" x14ac:dyDescent="0.25">
      <c r="A597" s="41">
        <v>74</v>
      </c>
      <c r="B597" s="44" t="s">
        <v>95</v>
      </c>
      <c r="C597" s="47" t="s">
        <v>226</v>
      </c>
      <c r="D597" s="47" t="s">
        <v>257</v>
      </c>
      <c r="E597" s="50" t="s">
        <v>209</v>
      </c>
      <c r="F597" s="24" t="s">
        <v>136</v>
      </c>
      <c r="G597" s="25"/>
      <c r="H597" s="24" t="s">
        <v>137</v>
      </c>
      <c r="I597" s="26"/>
      <c r="J597" s="38"/>
    </row>
    <row r="598" spans="1:10" ht="60" customHeight="1" x14ac:dyDescent="0.25">
      <c r="A598" s="42"/>
      <c r="B598" s="45"/>
      <c r="C598" s="45"/>
      <c r="D598" s="48"/>
      <c r="E598" s="51"/>
      <c r="F598" s="27" t="s">
        <v>12</v>
      </c>
      <c r="G598" s="27" t="s">
        <v>117</v>
      </c>
      <c r="H598" s="27" t="s">
        <v>17</v>
      </c>
      <c r="I598" s="27" t="s">
        <v>117</v>
      </c>
      <c r="J598" s="39"/>
    </row>
    <row r="599" spans="1:10" ht="60" customHeight="1" x14ac:dyDescent="0.25">
      <c r="A599" s="42"/>
      <c r="B599" s="45"/>
      <c r="C599" s="45"/>
      <c r="D599" s="48"/>
      <c r="E599" s="51"/>
      <c r="F599" s="27" t="s">
        <v>13</v>
      </c>
      <c r="G599" s="27" t="s">
        <v>118</v>
      </c>
      <c r="H599" s="27" t="s">
        <v>18</v>
      </c>
      <c r="I599" s="27" t="s">
        <v>119</v>
      </c>
      <c r="J599" s="39"/>
    </row>
    <row r="600" spans="1:10" ht="60" customHeight="1" x14ac:dyDescent="0.25">
      <c r="A600" s="42"/>
      <c r="B600" s="45"/>
      <c r="C600" s="45"/>
      <c r="D600" s="48"/>
      <c r="E600" s="51"/>
      <c r="F600" s="27" t="s">
        <v>2</v>
      </c>
      <c r="G600" s="27" t="s">
        <v>117</v>
      </c>
      <c r="H600" s="27" t="s">
        <v>19</v>
      </c>
      <c r="I600" s="27" t="s">
        <v>118</v>
      </c>
      <c r="J600" s="39"/>
    </row>
    <row r="601" spans="1:10" ht="60" customHeight="1" x14ac:dyDescent="0.25">
      <c r="A601" s="42"/>
      <c r="B601" s="45"/>
      <c r="C601" s="45"/>
      <c r="D601" s="48"/>
      <c r="E601" s="51"/>
      <c r="F601" s="27" t="s">
        <v>14</v>
      </c>
      <c r="G601" s="27" t="s">
        <v>117</v>
      </c>
      <c r="H601" s="27" t="s">
        <v>3</v>
      </c>
      <c r="I601" s="27" t="s">
        <v>119</v>
      </c>
      <c r="J601" s="39"/>
    </row>
    <row r="602" spans="1:10" ht="60" customHeight="1" x14ac:dyDescent="0.25">
      <c r="A602" s="42"/>
      <c r="B602" s="45"/>
      <c r="C602" s="45"/>
      <c r="D602" s="48"/>
      <c r="E602" s="51"/>
      <c r="F602" s="27" t="s">
        <v>15</v>
      </c>
      <c r="G602" s="27" t="s">
        <v>118</v>
      </c>
      <c r="H602" s="27"/>
      <c r="I602" s="28"/>
      <c r="J602" s="39"/>
    </row>
    <row r="603" spans="1:10" ht="60" customHeight="1" x14ac:dyDescent="0.25">
      <c r="A603" s="42"/>
      <c r="B603" s="45"/>
      <c r="C603" s="45"/>
      <c r="D603" s="48"/>
      <c r="E603" s="51"/>
      <c r="F603" s="27" t="s">
        <v>16</v>
      </c>
      <c r="G603" s="27" t="s">
        <v>118</v>
      </c>
      <c r="H603" s="27"/>
      <c r="I603" s="28"/>
      <c r="J603" s="40"/>
    </row>
    <row r="604" spans="1:10" ht="60" customHeight="1" thickBot="1" x14ac:dyDescent="0.3">
      <c r="A604" s="43"/>
      <c r="B604" s="46"/>
      <c r="C604" s="46"/>
      <c r="D604" s="49"/>
      <c r="E604" s="52"/>
      <c r="F604" s="29" t="s">
        <v>4</v>
      </c>
      <c r="G604" s="34" t="str">
        <f>+Calcolo!B676</f>
        <v>Alto</v>
      </c>
      <c r="H604" s="29" t="s">
        <v>4</v>
      </c>
      <c r="I604" s="35" t="str">
        <f>+Calcolo!C676</f>
        <v>Basso</v>
      </c>
      <c r="J604" s="18" t="str">
        <f>+Calcolo!C678</f>
        <v>MEDIO</v>
      </c>
    </row>
    <row r="605" spans="1:10" ht="60" customHeight="1" x14ac:dyDescent="0.25">
      <c r="A605" s="41">
        <v>75</v>
      </c>
      <c r="B605" s="44" t="s">
        <v>81</v>
      </c>
      <c r="C605" s="47" t="s">
        <v>226</v>
      </c>
      <c r="D605" s="47" t="s">
        <v>255</v>
      </c>
      <c r="E605" s="50" t="s">
        <v>210</v>
      </c>
      <c r="F605" s="24" t="s">
        <v>136</v>
      </c>
      <c r="G605" s="25"/>
      <c r="H605" s="24" t="s">
        <v>137</v>
      </c>
      <c r="I605" s="26"/>
      <c r="J605" s="38"/>
    </row>
    <row r="606" spans="1:10" ht="60" customHeight="1" x14ac:dyDescent="0.25">
      <c r="A606" s="42"/>
      <c r="B606" s="45"/>
      <c r="C606" s="45"/>
      <c r="D606" s="48"/>
      <c r="E606" s="51"/>
      <c r="F606" s="27" t="s">
        <v>12</v>
      </c>
      <c r="G606" s="27" t="s">
        <v>117</v>
      </c>
      <c r="H606" s="27" t="s">
        <v>17</v>
      </c>
      <c r="I606" s="27" t="s">
        <v>117</v>
      </c>
      <c r="J606" s="39"/>
    </row>
    <row r="607" spans="1:10" ht="60" customHeight="1" x14ac:dyDescent="0.25">
      <c r="A607" s="42"/>
      <c r="B607" s="45"/>
      <c r="C607" s="45"/>
      <c r="D607" s="48"/>
      <c r="E607" s="51"/>
      <c r="F607" s="27" t="s">
        <v>13</v>
      </c>
      <c r="G607" s="27" t="s">
        <v>118</v>
      </c>
      <c r="H607" s="27" t="s">
        <v>18</v>
      </c>
      <c r="I607" s="27" t="s">
        <v>119</v>
      </c>
      <c r="J607" s="39"/>
    </row>
    <row r="608" spans="1:10" ht="60" customHeight="1" x14ac:dyDescent="0.25">
      <c r="A608" s="42"/>
      <c r="B608" s="45"/>
      <c r="C608" s="45"/>
      <c r="D608" s="48"/>
      <c r="E608" s="51"/>
      <c r="F608" s="27" t="s">
        <v>2</v>
      </c>
      <c r="G608" s="27" t="s">
        <v>117</v>
      </c>
      <c r="H608" s="27" t="s">
        <v>19</v>
      </c>
      <c r="I608" s="27" t="s">
        <v>118</v>
      </c>
      <c r="J608" s="39"/>
    </row>
    <row r="609" spans="1:10" ht="60" customHeight="1" x14ac:dyDescent="0.25">
      <c r="A609" s="42"/>
      <c r="B609" s="45"/>
      <c r="C609" s="45"/>
      <c r="D609" s="48"/>
      <c r="E609" s="51"/>
      <c r="F609" s="27" t="s">
        <v>14</v>
      </c>
      <c r="G609" s="27" t="s">
        <v>117</v>
      </c>
      <c r="H609" s="27" t="s">
        <v>3</v>
      </c>
      <c r="I609" s="27" t="s">
        <v>119</v>
      </c>
      <c r="J609" s="39"/>
    </row>
    <row r="610" spans="1:10" ht="60" customHeight="1" x14ac:dyDescent="0.25">
      <c r="A610" s="42"/>
      <c r="B610" s="45"/>
      <c r="C610" s="45"/>
      <c r="D610" s="48"/>
      <c r="E610" s="51"/>
      <c r="F610" s="27" t="s">
        <v>15</v>
      </c>
      <c r="G610" s="27" t="s">
        <v>118</v>
      </c>
      <c r="H610" s="27"/>
      <c r="I610" s="28"/>
      <c r="J610" s="39"/>
    </row>
    <row r="611" spans="1:10" ht="60" customHeight="1" x14ac:dyDescent="0.25">
      <c r="A611" s="42"/>
      <c r="B611" s="45"/>
      <c r="C611" s="45"/>
      <c r="D611" s="48"/>
      <c r="E611" s="51"/>
      <c r="F611" s="27" t="s">
        <v>16</v>
      </c>
      <c r="G611" s="27" t="s">
        <v>118</v>
      </c>
      <c r="H611" s="27"/>
      <c r="I611" s="28"/>
      <c r="J611" s="40"/>
    </row>
    <row r="612" spans="1:10" ht="60" customHeight="1" thickBot="1" x14ac:dyDescent="0.3">
      <c r="A612" s="43"/>
      <c r="B612" s="46"/>
      <c r="C612" s="46"/>
      <c r="D612" s="49"/>
      <c r="E612" s="52"/>
      <c r="F612" s="29" t="s">
        <v>4</v>
      </c>
      <c r="G612" s="30" t="str">
        <f>+Calcolo!B685</f>
        <v>Alto</v>
      </c>
      <c r="H612" s="29" t="s">
        <v>4</v>
      </c>
      <c r="I612" s="35" t="str">
        <f>+Calcolo!C685</f>
        <v>Basso</v>
      </c>
      <c r="J612" s="18" t="str">
        <f>+Calcolo!C687</f>
        <v>MEDIO</v>
      </c>
    </row>
    <row r="613" spans="1:10" ht="60" customHeight="1" x14ac:dyDescent="0.25">
      <c r="A613" s="41">
        <v>76</v>
      </c>
      <c r="B613" s="44" t="s">
        <v>96</v>
      </c>
      <c r="C613" s="47" t="s">
        <v>226</v>
      </c>
      <c r="D613" s="47" t="s">
        <v>257</v>
      </c>
      <c r="E613" s="50" t="s">
        <v>211</v>
      </c>
      <c r="F613" s="24" t="s">
        <v>136</v>
      </c>
      <c r="G613" s="25"/>
      <c r="H613" s="24" t="s">
        <v>137</v>
      </c>
      <c r="I613" s="26"/>
      <c r="J613" s="38"/>
    </row>
    <row r="614" spans="1:10" ht="60" customHeight="1" x14ac:dyDescent="0.25">
      <c r="A614" s="42"/>
      <c r="B614" s="45"/>
      <c r="C614" s="45"/>
      <c r="D614" s="48"/>
      <c r="E614" s="51"/>
      <c r="F614" s="27" t="s">
        <v>12</v>
      </c>
      <c r="G614" s="27" t="s">
        <v>117</v>
      </c>
      <c r="H614" s="27" t="s">
        <v>17</v>
      </c>
      <c r="I614" s="27" t="s">
        <v>117</v>
      </c>
      <c r="J614" s="39"/>
    </row>
    <row r="615" spans="1:10" ht="60" customHeight="1" x14ac:dyDescent="0.25">
      <c r="A615" s="42"/>
      <c r="B615" s="45"/>
      <c r="C615" s="45"/>
      <c r="D615" s="48"/>
      <c r="E615" s="51"/>
      <c r="F615" s="27" t="s">
        <v>13</v>
      </c>
      <c r="G615" s="27" t="s">
        <v>118</v>
      </c>
      <c r="H615" s="27" t="s">
        <v>18</v>
      </c>
      <c r="I615" s="27" t="s">
        <v>118</v>
      </c>
      <c r="J615" s="39"/>
    </row>
    <row r="616" spans="1:10" ht="60" customHeight="1" x14ac:dyDescent="0.25">
      <c r="A616" s="42"/>
      <c r="B616" s="45"/>
      <c r="C616" s="45"/>
      <c r="D616" s="48"/>
      <c r="E616" s="51"/>
      <c r="F616" s="27" t="s">
        <v>2</v>
      </c>
      <c r="G616" s="27" t="s">
        <v>117</v>
      </c>
      <c r="H616" s="27" t="s">
        <v>19</v>
      </c>
      <c r="I616" s="27" t="s">
        <v>118</v>
      </c>
      <c r="J616" s="39"/>
    </row>
    <row r="617" spans="1:10" ht="60" customHeight="1" x14ac:dyDescent="0.25">
      <c r="A617" s="42"/>
      <c r="B617" s="45"/>
      <c r="C617" s="45"/>
      <c r="D617" s="48"/>
      <c r="E617" s="51"/>
      <c r="F617" s="27" t="s">
        <v>14</v>
      </c>
      <c r="G617" s="27" t="s">
        <v>117</v>
      </c>
      <c r="H617" s="27" t="s">
        <v>3</v>
      </c>
      <c r="I617" s="27" t="s">
        <v>119</v>
      </c>
      <c r="J617" s="39"/>
    </row>
    <row r="618" spans="1:10" ht="60" customHeight="1" x14ac:dyDescent="0.25">
      <c r="A618" s="42"/>
      <c r="B618" s="45"/>
      <c r="C618" s="45"/>
      <c r="D618" s="48"/>
      <c r="E618" s="51"/>
      <c r="F618" s="27" t="s">
        <v>15</v>
      </c>
      <c r="G618" s="27" t="s">
        <v>117</v>
      </c>
      <c r="H618" s="27"/>
      <c r="I618" s="28"/>
      <c r="J618" s="39"/>
    </row>
    <row r="619" spans="1:10" ht="60" customHeight="1" x14ac:dyDescent="0.25">
      <c r="A619" s="42"/>
      <c r="B619" s="45"/>
      <c r="C619" s="45"/>
      <c r="D619" s="48"/>
      <c r="E619" s="51"/>
      <c r="F619" s="27" t="s">
        <v>16</v>
      </c>
      <c r="G619" s="27" t="s">
        <v>118</v>
      </c>
      <c r="H619" s="27"/>
      <c r="I619" s="28"/>
      <c r="J619" s="40"/>
    </row>
    <row r="620" spans="1:10" ht="60" customHeight="1" thickBot="1" x14ac:dyDescent="0.3">
      <c r="A620" s="43"/>
      <c r="B620" s="46"/>
      <c r="C620" s="46"/>
      <c r="D620" s="49"/>
      <c r="E620" s="52"/>
      <c r="F620" s="29" t="s">
        <v>4</v>
      </c>
      <c r="G620" s="34" t="str">
        <f>+Calcolo!B694</f>
        <v>Alto</v>
      </c>
      <c r="H620" s="29" t="s">
        <v>4</v>
      </c>
      <c r="I620" s="35" t="str">
        <f>+Calcolo!C694</f>
        <v>Medio</v>
      </c>
      <c r="J620" s="18" t="str">
        <f>+Calcolo!C696</f>
        <v>ALTO</v>
      </c>
    </row>
    <row r="621" spans="1:10" ht="60" customHeight="1" x14ac:dyDescent="0.25">
      <c r="A621" s="41">
        <v>77</v>
      </c>
      <c r="B621" s="44" t="s">
        <v>82</v>
      </c>
      <c r="C621" s="47" t="s">
        <v>226</v>
      </c>
      <c r="D621" s="47" t="s">
        <v>275</v>
      </c>
      <c r="E621" s="50" t="s">
        <v>210</v>
      </c>
      <c r="F621" s="24" t="s">
        <v>136</v>
      </c>
      <c r="G621" s="25"/>
      <c r="H621" s="24" t="s">
        <v>137</v>
      </c>
      <c r="I621" s="26"/>
      <c r="J621" s="38"/>
    </row>
    <row r="622" spans="1:10" ht="60" customHeight="1" x14ac:dyDescent="0.25">
      <c r="A622" s="42"/>
      <c r="B622" s="45"/>
      <c r="C622" s="45"/>
      <c r="D622" s="48"/>
      <c r="E622" s="51"/>
      <c r="F622" s="27" t="s">
        <v>12</v>
      </c>
      <c r="G622" s="27" t="s">
        <v>117</v>
      </c>
      <c r="H622" s="27" t="s">
        <v>17</v>
      </c>
      <c r="I622" s="27" t="s">
        <v>117</v>
      </c>
      <c r="J622" s="39"/>
    </row>
    <row r="623" spans="1:10" ht="60" customHeight="1" x14ac:dyDescent="0.25">
      <c r="A623" s="42"/>
      <c r="B623" s="45"/>
      <c r="C623" s="45"/>
      <c r="D623" s="48"/>
      <c r="E623" s="51"/>
      <c r="F623" s="27" t="s">
        <v>13</v>
      </c>
      <c r="G623" s="27" t="s">
        <v>118</v>
      </c>
      <c r="H623" s="27" t="s">
        <v>18</v>
      </c>
      <c r="I623" s="27" t="s">
        <v>119</v>
      </c>
      <c r="J623" s="39"/>
    </row>
    <row r="624" spans="1:10" ht="60" customHeight="1" x14ac:dyDescent="0.25">
      <c r="A624" s="42"/>
      <c r="B624" s="45"/>
      <c r="C624" s="45"/>
      <c r="D624" s="48"/>
      <c r="E624" s="51"/>
      <c r="F624" s="27" t="s">
        <v>2</v>
      </c>
      <c r="G624" s="27" t="s">
        <v>117</v>
      </c>
      <c r="H624" s="27" t="s">
        <v>19</v>
      </c>
      <c r="I624" s="27" t="s">
        <v>118</v>
      </c>
      <c r="J624" s="39"/>
    </row>
    <row r="625" spans="1:10" ht="60" customHeight="1" x14ac:dyDescent="0.25">
      <c r="A625" s="42"/>
      <c r="B625" s="45"/>
      <c r="C625" s="45"/>
      <c r="D625" s="48"/>
      <c r="E625" s="51"/>
      <c r="F625" s="27" t="s">
        <v>14</v>
      </c>
      <c r="G625" s="27" t="s">
        <v>117</v>
      </c>
      <c r="H625" s="27" t="s">
        <v>3</v>
      </c>
      <c r="I625" s="27" t="s">
        <v>119</v>
      </c>
      <c r="J625" s="39"/>
    </row>
    <row r="626" spans="1:10" ht="60" customHeight="1" x14ac:dyDescent="0.25">
      <c r="A626" s="42"/>
      <c r="B626" s="45"/>
      <c r="C626" s="45"/>
      <c r="D626" s="48"/>
      <c r="E626" s="51"/>
      <c r="F626" s="27" t="s">
        <v>15</v>
      </c>
      <c r="G626" s="27" t="s">
        <v>118</v>
      </c>
      <c r="H626" s="27"/>
      <c r="I626" s="28"/>
      <c r="J626" s="39"/>
    </row>
    <row r="627" spans="1:10" ht="60" customHeight="1" x14ac:dyDescent="0.25">
      <c r="A627" s="42"/>
      <c r="B627" s="45"/>
      <c r="C627" s="45"/>
      <c r="D627" s="48"/>
      <c r="E627" s="51"/>
      <c r="F627" s="27" t="s">
        <v>16</v>
      </c>
      <c r="G627" s="27" t="s">
        <v>118</v>
      </c>
      <c r="H627" s="27"/>
      <c r="I627" s="28"/>
      <c r="J627" s="40"/>
    </row>
    <row r="628" spans="1:10" ht="60" customHeight="1" thickBot="1" x14ac:dyDescent="0.3">
      <c r="A628" s="43"/>
      <c r="B628" s="46"/>
      <c r="C628" s="46"/>
      <c r="D628" s="49"/>
      <c r="E628" s="52"/>
      <c r="F628" s="29" t="s">
        <v>4</v>
      </c>
      <c r="G628" s="34" t="str">
        <f>+Calcolo!B703</f>
        <v>Alto</v>
      </c>
      <c r="H628" s="29" t="s">
        <v>4</v>
      </c>
      <c r="I628" s="35" t="str">
        <f>+Calcolo!C703</f>
        <v>Basso</v>
      </c>
      <c r="J628" s="18" t="str">
        <f>+Calcolo!C705</f>
        <v>MEDIO</v>
      </c>
    </row>
    <row r="629" spans="1:10" ht="60" customHeight="1" x14ac:dyDescent="0.25">
      <c r="A629" s="41">
        <v>78</v>
      </c>
      <c r="B629" s="44" t="s">
        <v>83</v>
      </c>
      <c r="C629" s="47" t="s">
        <v>223</v>
      </c>
      <c r="D629" s="47" t="s">
        <v>278</v>
      </c>
      <c r="E629" s="50" t="s">
        <v>210</v>
      </c>
      <c r="F629" s="24" t="s">
        <v>136</v>
      </c>
      <c r="G629" s="25"/>
      <c r="H629" s="24" t="s">
        <v>137</v>
      </c>
      <c r="I629" s="26"/>
      <c r="J629" s="38"/>
    </row>
    <row r="630" spans="1:10" ht="60" customHeight="1" x14ac:dyDescent="0.25">
      <c r="A630" s="42"/>
      <c r="B630" s="45"/>
      <c r="C630" s="45"/>
      <c r="D630" s="48"/>
      <c r="E630" s="51"/>
      <c r="F630" s="27" t="s">
        <v>12</v>
      </c>
      <c r="G630" s="27" t="s">
        <v>117</v>
      </c>
      <c r="H630" s="27" t="s">
        <v>17</v>
      </c>
      <c r="I630" s="27" t="s">
        <v>117</v>
      </c>
      <c r="J630" s="39"/>
    </row>
    <row r="631" spans="1:10" ht="60" customHeight="1" x14ac:dyDescent="0.25">
      <c r="A631" s="42"/>
      <c r="B631" s="45"/>
      <c r="C631" s="45"/>
      <c r="D631" s="48"/>
      <c r="E631" s="51"/>
      <c r="F631" s="27" t="s">
        <v>13</v>
      </c>
      <c r="G631" s="27" t="s">
        <v>118</v>
      </c>
      <c r="H631" s="27" t="s">
        <v>18</v>
      </c>
      <c r="I631" s="27" t="s">
        <v>119</v>
      </c>
      <c r="J631" s="39"/>
    </row>
    <row r="632" spans="1:10" ht="60" customHeight="1" x14ac:dyDescent="0.25">
      <c r="A632" s="42"/>
      <c r="B632" s="45"/>
      <c r="C632" s="45"/>
      <c r="D632" s="48"/>
      <c r="E632" s="51"/>
      <c r="F632" s="27" t="s">
        <v>2</v>
      </c>
      <c r="G632" s="27" t="s">
        <v>117</v>
      </c>
      <c r="H632" s="27" t="s">
        <v>19</v>
      </c>
      <c r="I632" s="27" t="s">
        <v>118</v>
      </c>
      <c r="J632" s="39"/>
    </row>
    <row r="633" spans="1:10" ht="60" customHeight="1" x14ac:dyDescent="0.25">
      <c r="A633" s="42"/>
      <c r="B633" s="45"/>
      <c r="C633" s="45"/>
      <c r="D633" s="48"/>
      <c r="E633" s="51"/>
      <c r="F633" s="27" t="s">
        <v>14</v>
      </c>
      <c r="G633" s="27" t="s">
        <v>117</v>
      </c>
      <c r="H633" s="27" t="s">
        <v>3</v>
      </c>
      <c r="I633" s="27" t="s">
        <v>119</v>
      </c>
      <c r="J633" s="39"/>
    </row>
    <row r="634" spans="1:10" ht="60" customHeight="1" x14ac:dyDescent="0.25">
      <c r="A634" s="42"/>
      <c r="B634" s="45"/>
      <c r="C634" s="45"/>
      <c r="D634" s="48"/>
      <c r="E634" s="51"/>
      <c r="F634" s="27" t="s">
        <v>15</v>
      </c>
      <c r="G634" s="27" t="s">
        <v>118</v>
      </c>
      <c r="H634" s="27"/>
      <c r="I634" s="28"/>
      <c r="J634" s="39"/>
    </row>
    <row r="635" spans="1:10" ht="60" customHeight="1" x14ac:dyDescent="0.25">
      <c r="A635" s="42"/>
      <c r="B635" s="45"/>
      <c r="C635" s="45"/>
      <c r="D635" s="48"/>
      <c r="E635" s="51"/>
      <c r="F635" s="27" t="s">
        <v>16</v>
      </c>
      <c r="G635" s="27" t="s">
        <v>118</v>
      </c>
      <c r="H635" s="27"/>
      <c r="I635" s="28"/>
      <c r="J635" s="40"/>
    </row>
    <row r="636" spans="1:10" ht="60" customHeight="1" thickBot="1" x14ac:dyDescent="0.3">
      <c r="A636" s="43"/>
      <c r="B636" s="46"/>
      <c r="C636" s="46"/>
      <c r="D636" s="49"/>
      <c r="E636" s="52"/>
      <c r="F636" s="29" t="s">
        <v>4</v>
      </c>
      <c r="G636" s="34" t="str">
        <f>+Calcolo!B712</f>
        <v>Alto</v>
      </c>
      <c r="H636" s="29" t="s">
        <v>4</v>
      </c>
      <c r="I636" s="35" t="str">
        <f>+Calcolo!C712</f>
        <v>Basso</v>
      </c>
      <c r="J636" s="18" t="str">
        <f>+Calcolo!C714</f>
        <v>MEDIO</v>
      </c>
    </row>
    <row r="637" spans="1:10" ht="60" customHeight="1" x14ac:dyDescent="0.25">
      <c r="A637" s="41">
        <v>79</v>
      </c>
      <c r="B637" s="44" t="s">
        <v>84</v>
      </c>
      <c r="C637" s="47" t="s">
        <v>223</v>
      </c>
      <c r="D637" s="47" t="s">
        <v>279</v>
      </c>
      <c r="E637" s="50" t="s">
        <v>212</v>
      </c>
      <c r="F637" s="24" t="s">
        <v>136</v>
      </c>
      <c r="G637" s="25"/>
      <c r="H637" s="24" t="s">
        <v>137</v>
      </c>
      <c r="I637" s="26"/>
      <c r="J637" s="38"/>
    </row>
    <row r="638" spans="1:10" ht="60" customHeight="1" x14ac:dyDescent="0.25">
      <c r="A638" s="42"/>
      <c r="B638" s="45"/>
      <c r="C638" s="45"/>
      <c r="D638" s="48"/>
      <c r="E638" s="51"/>
      <c r="F638" s="27" t="s">
        <v>12</v>
      </c>
      <c r="G638" s="27" t="s">
        <v>117</v>
      </c>
      <c r="H638" s="27" t="s">
        <v>17</v>
      </c>
      <c r="I638" s="27" t="s">
        <v>117</v>
      </c>
      <c r="J638" s="39"/>
    </row>
    <row r="639" spans="1:10" ht="60" customHeight="1" x14ac:dyDescent="0.25">
      <c r="A639" s="42"/>
      <c r="B639" s="45"/>
      <c r="C639" s="45"/>
      <c r="D639" s="48"/>
      <c r="E639" s="51"/>
      <c r="F639" s="27" t="s">
        <v>13</v>
      </c>
      <c r="G639" s="27" t="s">
        <v>118</v>
      </c>
      <c r="H639" s="27" t="s">
        <v>18</v>
      </c>
      <c r="I639" s="27" t="s">
        <v>119</v>
      </c>
      <c r="J639" s="39"/>
    </row>
    <row r="640" spans="1:10" ht="60" customHeight="1" x14ac:dyDescent="0.25">
      <c r="A640" s="42"/>
      <c r="B640" s="45"/>
      <c r="C640" s="45"/>
      <c r="D640" s="48"/>
      <c r="E640" s="51"/>
      <c r="F640" s="27" t="s">
        <v>2</v>
      </c>
      <c r="G640" s="27" t="s">
        <v>117</v>
      </c>
      <c r="H640" s="27" t="s">
        <v>19</v>
      </c>
      <c r="I640" s="27" t="s">
        <v>118</v>
      </c>
      <c r="J640" s="39"/>
    </row>
    <row r="641" spans="1:10" ht="60" customHeight="1" x14ac:dyDescent="0.25">
      <c r="A641" s="42"/>
      <c r="B641" s="45"/>
      <c r="C641" s="45"/>
      <c r="D641" s="48"/>
      <c r="E641" s="51"/>
      <c r="F641" s="27" t="s">
        <v>14</v>
      </c>
      <c r="G641" s="27" t="s">
        <v>117</v>
      </c>
      <c r="H641" s="27" t="s">
        <v>3</v>
      </c>
      <c r="I641" s="27" t="s">
        <v>119</v>
      </c>
      <c r="J641" s="39"/>
    </row>
    <row r="642" spans="1:10" ht="60" customHeight="1" x14ac:dyDescent="0.25">
      <c r="A642" s="42"/>
      <c r="B642" s="45"/>
      <c r="C642" s="45"/>
      <c r="D642" s="48"/>
      <c r="E642" s="51"/>
      <c r="F642" s="27" t="s">
        <v>15</v>
      </c>
      <c r="G642" s="27" t="s">
        <v>118</v>
      </c>
      <c r="H642" s="27"/>
      <c r="I642" s="28"/>
      <c r="J642" s="39"/>
    </row>
    <row r="643" spans="1:10" ht="60" customHeight="1" x14ac:dyDescent="0.25">
      <c r="A643" s="42"/>
      <c r="B643" s="45"/>
      <c r="C643" s="45"/>
      <c r="D643" s="48"/>
      <c r="E643" s="51"/>
      <c r="F643" s="27" t="s">
        <v>16</v>
      </c>
      <c r="G643" s="27" t="s">
        <v>118</v>
      </c>
      <c r="H643" s="27"/>
      <c r="I643" s="28"/>
      <c r="J643" s="40"/>
    </row>
    <row r="644" spans="1:10" ht="60" customHeight="1" thickBot="1" x14ac:dyDescent="0.3">
      <c r="A644" s="43"/>
      <c r="B644" s="46"/>
      <c r="C644" s="46"/>
      <c r="D644" s="49"/>
      <c r="E644" s="52"/>
      <c r="F644" s="29" t="s">
        <v>4</v>
      </c>
      <c r="G644" s="34" t="str">
        <f>+Calcolo!B721</f>
        <v>Alto</v>
      </c>
      <c r="H644" s="29" t="s">
        <v>4</v>
      </c>
      <c r="I644" s="35" t="str">
        <f>+Calcolo!C721</f>
        <v>Basso</v>
      </c>
      <c r="J644" s="18" t="str">
        <f>+Calcolo!C723</f>
        <v>MEDIO</v>
      </c>
    </row>
    <row r="645" spans="1:10" ht="60" customHeight="1" x14ac:dyDescent="0.25">
      <c r="A645" s="41">
        <v>80</v>
      </c>
      <c r="B645" s="44" t="s">
        <v>85</v>
      </c>
      <c r="C645" s="47" t="s">
        <v>223</v>
      </c>
      <c r="D645" s="47" t="s">
        <v>257</v>
      </c>
      <c r="E645" s="50" t="s">
        <v>212</v>
      </c>
      <c r="F645" s="24" t="s">
        <v>136</v>
      </c>
      <c r="G645" s="25"/>
      <c r="H645" s="24" t="s">
        <v>137</v>
      </c>
      <c r="I645" s="26"/>
      <c r="J645" s="38"/>
    </row>
    <row r="646" spans="1:10" ht="60" customHeight="1" x14ac:dyDescent="0.25">
      <c r="A646" s="42"/>
      <c r="B646" s="45"/>
      <c r="C646" s="45"/>
      <c r="D646" s="48"/>
      <c r="E646" s="51"/>
      <c r="F646" s="27" t="s">
        <v>12</v>
      </c>
      <c r="G646" s="27" t="s">
        <v>117</v>
      </c>
      <c r="H646" s="27" t="s">
        <v>17</v>
      </c>
      <c r="I646" s="27" t="s">
        <v>117</v>
      </c>
      <c r="J646" s="39"/>
    </row>
    <row r="647" spans="1:10" ht="60" customHeight="1" x14ac:dyDescent="0.25">
      <c r="A647" s="42"/>
      <c r="B647" s="45"/>
      <c r="C647" s="45"/>
      <c r="D647" s="48"/>
      <c r="E647" s="51"/>
      <c r="F647" s="27" t="s">
        <v>13</v>
      </c>
      <c r="G647" s="27" t="s">
        <v>118</v>
      </c>
      <c r="H647" s="27" t="s">
        <v>18</v>
      </c>
      <c r="I647" s="27" t="s">
        <v>119</v>
      </c>
      <c r="J647" s="39"/>
    </row>
    <row r="648" spans="1:10" ht="60" customHeight="1" x14ac:dyDescent="0.25">
      <c r="A648" s="42"/>
      <c r="B648" s="45"/>
      <c r="C648" s="45"/>
      <c r="D648" s="48"/>
      <c r="E648" s="51"/>
      <c r="F648" s="27" t="s">
        <v>2</v>
      </c>
      <c r="G648" s="27" t="s">
        <v>117</v>
      </c>
      <c r="H648" s="27" t="s">
        <v>19</v>
      </c>
      <c r="I648" s="27" t="s">
        <v>118</v>
      </c>
      <c r="J648" s="39"/>
    </row>
    <row r="649" spans="1:10" ht="60" customHeight="1" x14ac:dyDescent="0.25">
      <c r="A649" s="42"/>
      <c r="B649" s="45"/>
      <c r="C649" s="45"/>
      <c r="D649" s="48"/>
      <c r="E649" s="51"/>
      <c r="F649" s="27" t="s">
        <v>14</v>
      </c>
      <c r="G649" s="27" t="s">
        <v>117</v>
      </c>
      <c r="H649" s="27" t="s">
        <v>3</v>
      </c>
      <c r="I649" s="27" t="s">
        <v>119</v>
      </c>
      <c r="J649" s="39"/>
    </row>
    <row r="650" spans="1:10" ht="60" customHeight="1" x14ac:dyDescent="0.25">
      <c r="A650" s="42"/>
      <c r="B650" s="45"/>
      <c r="C650" s="45"/>
      <c r="D650" s="48"/>
      <c r="E650" s="51"/>
      <c r="F650" s="27" t="s">
        <v>15</v>
      </c>
      <c r="G650" s="27" t="s">
        <v>118</v>
      </c>
      <c r="H650" s="27"/>
      <c r="I650" s="28"/>
      <c r="J650" s="39"/>
    </row>
    <row r="651" spans="1:10" ht="60" customHeight="1" x14ac:dyDescent="0.25">
      <c r="A651" s="42"/>
      <c r="B651" s="45"/>
      <c r="C651" s="45"/>
      <c r="D651" s="48"/>
      <c r="E651" s="51"/>
      <c r="F651" s="27" t="s">
        <v>16</v>
      </c>
      <c r="G651" s="27" t="s">
        <v>118</v>
      </c>
      <c r="H651" s="27"/>
      <c r="I651" s="28"/>
      <c r="J651" s="40"/>
    </row>
    <row r="652" spans="1:10" ht="60" customHeight="1" thickBot="1" x14ac:dyDescent="0.3">
      <c r="A652" s="43"/>
      <c r="B652" s="46"/>
      <c r="C652" s="46"/>
      <c r="D652" s="49"/>
      <c r="E652" s="52"/>
      <c r="F652" s="29" t="s">
        <v>4</v>
      </c>
      <c r="G652" s="34" t="str">
        <f>+Calcolo!B730</f>
        <v>Alto</v>
      </c>
      <c r="H652" s="29" t="s">
        <v>4</v>
      </c>
      <c r="I652" s="35" t="str">
        <f>+Calcolo!C730</f>
        <v>Basso</v>
      </c>
      <c r="J652" s="18" t="str">
        <f>+Calcolo!C732</f>
        <v>MEDIO</v>
      </c>
    </row>
    <row r="653" spans="1:10" ht="60" customHeight="1" x14ac:dyDescent="0.25">
      <c r="A653" s="41">
        <v>81</v>
      </c>
      <c r="B653" s="44" t="s">
        <v>86</v>
      </c>
      <c r="C653" s="47" t="s">
        <v>226</v>
      </c>
      <c r="D653" s="47" t="s">
        <v>275</v>
      </c>
      <c r="E653" s="50" t="s">
        <v>213</v>
      </c>
      <c r="F653" s="24" t="s">
        <v>136</v>
      </c>
      <c r="G653" s="25"/>
      <c r="H653" s="24" t="s">
        <v>137</v>
      </c>
      <c r="I653" s="26"/>
      <c r="J653" s="38"/>
    </row>
    <row r="654" spans="1:10" ht="60" customHeight="1" x14ac:dyDescent="0.25">
      <c r="A654" s="42"/>
      <c r="B654" s="45"/>
      <c r="C654" s="45"/>
      <c r="D654" s="48"/>
      <c r="E654" s="51"/>
      <c r="F654" s="27" t="s">
        <v>12</v>
      </c>
      <c r="G654" s="27" t="s">
        <v>118</v>
      </c>
      <c r="H654" s="27" t="s">
        <v>17</v>
      </c>
      <c r="I654" s="27" t="s">
        <v>118</v>
      </c>
      <c r="J654" s="39"/>
    </row>
    <row r="655" spans="1:10" ht="60" customHeight="1" x14ac:dyDescent="0.25">
      <c r="A655" s="42"/>
      <c r="B655" s="45"/>
      <c r="C655" s="45"/>
      <c r="D655" s="48"/>
      <c r="E655" s="51"/>
      <c r="F655" s="27" t="s">
        <v>13</v>
      </c>
      <c r="G655" s="27" t="s">
        <v>118</v>
      </c>
      <c r="H655" s="27" t="s">
        <v>18</v>
      </c>
      <c r="I655" s="27" t="s">
        <v>119</v>
      </c>
      <c r="J655" s="39"/>
    </row>
    <row r="656" spans="1:10" ht="60" customHeight="1" x14ac:dyDescent="0.25">
      <c r="A656" s="42"/>
      <c r="B656" s="45"/>
      <c r="C656" s="45"/>
      <c r="D656" s="48"/>
      <c r="E656" s="51"/>
      <c r="F656" s="27" t="s">
        <v>2</v>
      </c>
      <c r="G656" s="27" t="s">
        <v>118</v>
      </c>
      <c r="H656" s="27" t="s">
        <v>19</v>
      </c>
      <c r="I656" s="27" t="s">
        <v>118</v>
      </c>
      <c r="J656" s="39"/>
    </row>
    <row r="657" spans="1:10" ht="60" customHeight="1" x14ac:dyDescent="0.25">
      <c r="A657" s="42"/>
      <c r="B657" s="45"/>
      <c r="C657" s="45"/>
      <c r="D657" s="48"/>
      <c r="E657" s="51"/>
      <c r="F657" s="27" t="s">
        <v>14</v>
      </c>
      <c r="G657" s="27" t="s">
        <v>118</v>
      </c>
      <c r="H657" s="27" t="s">
        <v>3</v>
      </c>
      <c r="I657" s="27" t="s">
        <v>119</v>
      </c>
      <c r="J657" s="39"/>
    </row>
    <row r="658" spans="1:10" ht="60" customHeight="1" x14ac:dyDescent="0.25">
      <c r="A658" s="42"/>
      <c r="B658" s="45"/>
      <c r="C658" s="45"/>
      <c r="D658" s="48"/>
      <c r="E658" s="51"/>
      <c r="F658" s="27" t="s">
        <v>15</v>
      </c>
      <c r="G658" s="27" t="s">
        <v>119</v>
      </c>
      <c r="H658" s="27"/>
      <c r="I658" s="28"/>
      <c r="J658" s="39"/>
    </row>
    <row r="659" spans="1:10" ht="60" customHeight="1" x14ac:dyDescent="0.25">
      <c r="A659" s="42"/>
      <c r="B659" s="45"/>
      <c r="C659" s="45"/>
      <c r="D659" s="48"/>
      <c r="E659" s="51"/>
      <c r="F659" s="27" t="s">
        <v>16</v>
      </c>
      <c r="G659" s="27" t="s">
        <v>119</v>
      </c>
      <c r="H659" s="27"/>
      <c r="I659" s="28"/>
      <c r="J659" s="40"/>
    </row>
    <row r="660" spans="1:10" ht="60" customHeight="1" thickBot="1" x14ac:dyDescent="0.3">
      <c r="A660" s="43"/>
      <c r="B660" s="46"/>
      <c r="C660" s="46"/>
      <c r="D660" s="49"/>
      <c r="E660" s="52"/>
      <c r="F660" s="29" t="s">
        <v>4</v>
      </c>
      <c r="G660" s="34" t="str">
        <f>+Calcolo!B739</f>
        <v>Medio</v>
      </c>
      <c r="H660" s="29" t="s">
        <v>4</v>
      </c>
      <c r="I660" s="35" t="str">
        <f>+Calcolo!C739</f>
        <v>Medio</v>
      </c>
      <c r="J660" s="18" t="str">
        <f>+Calcolo!C741</f>
        <v>MEDIO</v>
      </c>
    </row>
    <row r="661" spans="1:10" ht="60" customHeight="1" x14ac:dyDescent="0.25">
      <c r="A661" s="41">
        <v>82</v>
      </c>
      <c r="B661" s="44" t="s">
        <v>87</v>
      </c>
      <c r="C661" s="47" t="s">
        <v>228</v>
      </c>
      <c r="D661" s="47" t="s">
        <v>280</v>
      </c>
      <c r="E661" s="50" t="s">
        <v>210</v>
      </c>
      <c r="F661" s="24" t="s">
        <v>136</v>
      </c>
      <c r="G661" s="25"/>
      <c r="H661" s="24" t="s">
        <v>137</v>
      </c>
      <c r="I661" s="26"/>
      <c r="J661" s="38"/>
    </row>
    <row r="662" spans="1:10" ht="60" customHeight="1" x14ac:dyDescent="0.25">
      <c r="A662" s="42"/>
      <c r="B662" s="45"/>
      <c r="C662" s="45"/>
      <c r="D662" s="48"/>
      <c r="E662" s="51"/>
      <c r="F662" s="27" t="s">
        <v>12</v>
      </c>
      <c r="G662" s="27" t="s">
        <v>117</v>
      </c>
      <c r="H662" s="27" t="s">
        <v>17</v>
      </c>
      <c r="I662" s="27" t="s">
        <v>118</v>
      </c>
      <c r="J662" s="39"/>
    </row>
    <row r="663" spans="1:10" ht="60" customHeight="1" x14ac:dyDescent="0.25">
      <c r="A663" s="42"/>
      <c r="B663" s="45"/>
      <c r="C663" s="45"/>
      <c r="D663" s="48"/>
      <c r="E663" s="51"/>
      <c r="F663" s="27" t="s">
        <v>13</v>
      </c>
      <c r="G663" s="27" t="s">
        <v>118</v>
      </c>
      <c r="H663" s="27" t="s">
        <v>18</v>
      </c>
      <c r="I663" s="27" t="s">
        <v>118</v>
      </c>
      <c r="J663" s="39"/>
    </row>
    <row r="664" spans="1:10" ht="60" customHeight="1" x14ac:dyDescent="0.25">
      <c r="A664" s="42"/>
      <c r="B664" s="45"/>
      <c r="C664" s="45"/>
      <c r="D664" s="48"/>
      <c r="E664" s="51"/>
      <c r="F664" s="27" t="s">
        <v>2</v>
      </c>
      <c r="G664" s="27" t="s">
        <v>118</v>
      </c>
      <c r="H664" s="27" t="s">
        <v>19</v>
      </c>
      <c r="I664" s="27" t="s">
        <v>118</v>
      </c>
      <c r="J664" s="39"/>
    </row>
    <row r="665" spans="1:10" ht="60" customHeight="1" x14ac:dyDescent="0.25">
      <c r="A665" s="42"/>
      <c r="B665" s="45"/>
      <c r="C665" s="45"/>
      <c r="D665" s="48"/>
      <c r="E665" s="51"/>
      <c r="F665" s="27" t="s">
        <v>14</v>
      </c>
      <c r="G665" s="27" t="s">
        <v>118</v>
      </c>
      <c r="H665" s="27" t="s">
        <v>3</v>
      </c>
      <c r="I665" s="27" t="s">
        <v>118</v>
      </c>
      <c r="J665" s="39"/>
    </row>
    <row r="666" spans="1:10" ht="60" customHeight="1" x14ac:dyDescent="0.25">
      <c r="A666" s="42"/>
      <c r="B666" s="45"/>
      <c r="C666" s="45"/>
      <c r="D666" s="48"/>
      <c r="E666" s="51"/>
      <c r="F666" s="27" t="s">
        <v>15</v>
      </c>
      <c r="G666" s="27" t="s">
        <v>118</v>
      </c>
      <c r="H666" s="27"/>
      <c r="I666" s="28"/>
      <c r="J666" s="39"/>
    </row>
    <row r="667" spans="1:10" ht="60" customHeight="1" x14ac:dyDescent="0.25">
      <c r="A667" s="42"/>
      <c r="B667" s="45"/>
      <c r="C667" s="45"/>
      <c r="D667" s="48"/>
      <c r="E667" s="51"/>
      <c r="F667" s="27" t="s">
        <v>16</v>
      </c>
      <c r="G667" s="27" t="s">
        <v>118</v>
      </c>
      <c r="H667" s="27"/>
      <c r="I667" s="28"/>
      <c r="J667" s="40"/>
    </row>
    <row r="668" spans="1:10" ht="60" customHeight="1" thickBot="1" x14ac:dyDescent="0.3">
      <c r="A668" s="43"/>
      <c r="B668" s="46"/>
      <c r="C668" s="46"/>
      <c r="D668" s="49"/>
      <c r="E668" s="52"/>
      <c r="F668" s="29" t="s">
        <v>4</v>
      </c>
      <c r="G668" s="34" t="str">
        <f>+Calcolo!B748</f>
        <v>Medio</v>
      </c>
      <c r="H668" s="29" t="s">
        <v>4</v>
      </c>
      <c r="I668" s="35" t="str">
        <f>+Calcolo!C748</f>
        <v>Medio</v>
      </c>
      <c r="J668" s="18" t="str">
        <f>+Calcolo!C750</f>
        <v>MEDIO</v>
      </c>
    </row>
    <row r="669" spans="1:10" ht="60" customHeight="1" x14ac:dyDescent="0.25">
      <c r="A669" s="41">
        <v>83</v>
      </c>
      <c r="B669" s="44" t="s">
        <v>88</v>
      </c>
      <c r="C669" s="47" t="s">
        <v>223</v>
      </c>
      <c r="D669" s="47" t="s">
        <v>255</v>
      </c>
      <c r="E669" s="50" t="s">
        <v>214</v>
      </c>
      <c r="F669" s="24" t="s">
        <v>136</v>
      </c>
      <c r="G669" s="25"/>
      <c r="H669" s="24" t="s">
        <v>137</v>
      </c>
      <c r="I669" s="26"/>
      <c r="J669" s="38"/>
    </row>
    <row r="670" spans="1:10" ht="60" customHeight="1" x14ac:dyDescent="0.25">
      <c r="A670" s="42"/>
      <c r="B670" s="45"/>
      <c r="C670" s="45"/>
      <c r="D670" s="48"/>
      <c r="E670" s="51"/>
      <c r="F670" s="27" t="s">
        <v>12</v>
      </c>
      <c r="G670" s="27" t="s">
        <v>119</v>
      </c>
      <c r="H670" s="27" t="s">
        <v>17</v>
      </c>
      <c r="I670" s="27" t="s">
        <v>119</v>
      </c>
      <c r="J670" s="39"/>
    </row>
    <row r="671" spans="1:10" ht="60" customHeight="1" x14ac:dyDescent="0.25">
      <c r="A671" s="42"/>
      <c r="B671" s="45"/>
      <c r="C671" s="45"/>
      <c r="D671" s="48"/>
      <c r="E671" s="51"/>
      <c r="F671" s="27" t="s">
        <v>13</v>
      </c>
      <c r="G671" s="27" t="s">
        <v>118</v>
      </c>
      <c r="H671" s="27" t="s">
        <v>18</v>
      </c>
      <c r="I671" s="27" t="s">
        <v>119</v>
      </c>
      <c r="J671" s="39"/>
    </row>
    <row r="672" spans="1:10" ht="60" customHeight="1" x14ac:dyDescent="0.25">
      <c r="A672" s="42"/>
      <c r="B672" s="45"/>
      <c r="C672" s="45"/>
      <c r="D672" s="48"/>
      <c r="E672" s="51"/>
      <c r="F672" s="27" t="s">
        <v>2</v>
      </c>
      <c r="G672" s="27" t="s">
        <v>118</v>
      </c>
      <c r="H672" s="27" t="s">
        <v>19</v>
      </c>
      <c r="I672" s="27" t="s">
        <v>119</v>
      </c>
      <c r="J672" s="39"/>
    </row>
    <row r="673" spans="1:10" ht="60" customHeight="1" x14ac:dyDescent="0.25">
      <c r="A673" s="42"/>
      <c r="B673" s="45"/>
      <c r="C673" s="45"/>
      <c r="D673" s="48"/>
      <c r="E673" s="51"/>
      <c r="F673" s="27" t="s">
        <v>14</v>
      </c>
      <c r="G673" s="27" t="s">
        <v>118</v>
      </c>
      <c r="H673" s="27" t="s">
        <v>3</v>
      </c>
      <c r="I673" s="27" t="s">
        <v>119</v>
      </c>
      <c r="J673" s="39"/>
    </row>
    <row r="674" spans="1:10" ht="60" customHeight="1" x14ac:dyDescent="0.25">
      <c r="A674" s="42"/>
      <c r="B674" s="45"/>
      <c r="C674" s="45"/>
      <c r="D674" s="48"/>
      <c r="E674" s="51"/>
      <c r="F674" s="27" t="s">
        <v>15</v>
      </c>
      <c r="G674" s="27" t="s">
        <v>119</v>
      </c>
      <c r="H674" s="27"/>
      <c r="I674" s="28"/>
      <c r="J674" s="39"/>
    </row>
    <row r="675" spans="1:10" ht="60" customHeight="1" x14ac:dyDescent="0.25">
      <c r="A675" s="42"/>
      <c r="B675" s="45"/>
      <c r="C675" s="45"/>
      <c r="D675" s="48"/>
      <c r="E675" s="51"/>
      <c r="F675" s="27" t="s">
        <v>16</v>
      </c>
      <c r="G675" s="27" t="s">
        <v>119</v>
      </c>
      <c r="H675" s="27"/>
      <c r="I675" s="28"/>
      <c r="J675" s="40"/>
    </row>
    <row r="676" spans="1:10" ht="60" customHeight="1" thickBot="1" x14ac:dyDescent="0.3">
      <c r="A676" s="43"/>
      <c r="B676" s="46"/>
      <c r="C676" s="46"/>
      <c r="D676" s="49"/>
      <c r="E676" s="52"/>
      <c r="F676" s="29" t="s">
        <v>4</v>
      </c>
      <c r="G676" s="34" t="str">
        <f>+Calcolo!B757</f>
        <v>Medio</v>
      </c>
      <c r="H676" s="29" t="s">
        <v>4</v>
      </c>
      <c r="I676" s="35" t="str">
        <f>+Calcolo!C757</f>
        <v>Basso</v>
      </c>
      <c r="J676" s="18" t="str">
        <f>+Calcolo!C759</f>
        <v>BASSO</v>
      </c>
    </row>
    <row r="677" spans="1:10" ht="60" customHeight="1" x14ac:dyDescent="0.25">
      <c r="A677" s="41">
        <v>84</v>
      </c>
      <c r="B677" s="44" t="s">
        <v>89</v>
      </c>
      <c r="C677" s="47" t="s">
        <v>223</v>
      </c>
      <c r="D677" s="47" t="s">
        <v>256</v>
      </c>
      <c r="E677" s="50" t="s">
        <v>215</v>
      </c>
      <c r="F677" s="24" t="s">
        <v>136</v>
      </c>
      <c r="G677" s="25"/>
      <c r="H677" s="24" t="s">
        <v>137</v>
      </c>
      <c r="I677" s="26"/>
      <c r="J677" s="38"/>
    </row>
    <row r="678" spans="1:10" ht="60" customHeight="1" x14ac:dyDescent="0.25">
      <c r="A678" s="42"/>
      <c r="B678" s="45"/>
      <c r="C678" s="45"/>
      <c r="D678" s="48"/>
      <c r="E678" s="51"/>
      <c r="F678" s="27" t="s">
        <v>12</v>
      </c>
      <c r="G678" s="27" t="s">
        <v>118</v>
      </c>
      <c r="H678" s="27" t="s">
        <v>17</v>
      </c>
      <c r="I678" s="27" t="s">
        <v>118</v>
      </c>
      <c r="J678" s="39"/>
    </row>
    <row r="679" spans="1:10" ht="60" customHeight="1" x14ac:dyDescent="0.25">
      <c r="A679" s="42"/>
      <c r="B679" s="45"/>
      <c r="C679" s="45"/>
      <c r="D679" s="48"/>
      <c r="E679" s="51"/>
      <c r="F679" s="27" t="s">
        <v>13</v>
      </c>
      <c r="G679" s="27" t="s">
        <v>118</v>
      </c>
      <c r="H679" s="27" t="s">
        <v>18</v>
      </c>
      <c r="I679" s="27" t="s">
        <v>119</v>
      </c>
      <c r="J679" s="39"/>
    </row>
    <row r="680" spans="1:10" ht="60" customHeight="1" x14ac:dyDescent="0.25">
      <c r="A680" s="42"/>
      <c r="B680" s="45"/>
      <c r="C680" s="45"/>
      <c r="D680" s="48"/>
      <c r="E680" s="51"/>
      <c r="F680" s="27" t="s">
        <v>2</v>
      </c>
      <c r="G680" s="27" t="s">
        <v>117</v>
      </c>
      <c r="H680" s="27" t="s">
        <v>19</v>
      </c>
      <c r="I680" s="27" t="s">
        <v>118</v>
      </c>
      <c r="J680" s="39"/>
    </row>
    <row r="681" spans="1:10" ht="60" customHeight="1" x14ac:dyDescent="0.25">
      <c r="A681" s="42"/>
      <c r="B681" s="45"/>
      <c r="C681" s="45"/>
      <c r="D681" s="48"/>
      <c r="E681" s="51"/>
      <c r="F681" s="27" t="s">
        <v>14</v>
      </c>
      <c r="G681" s="27" t="s">
        <v>118</v>
      </c>
      <c r="H681" s="27" t="s">
        <v>3</v>
      </c>
      <c r="I681" s="27" t="s">
        <v>119</v>
      </c>
      <c r="J681" s="39"/>
    </row>
    <row r="682" spans="1:10" ht="60" customHeight="1" x14ac:dyDescent="0.25">
      <c r="A682" s="42"/>
      <c r="B682" s="45"/>
      <c r="C682" s="45"/>
      <c r="D682" s="48"/>
      <c r="E682" s="51"/>
      <c r="F682" s="27" t="s">
        <v>15</v>
      </c>
      <c r="G682" s="27" t="s">
        <v>119</v>
      </c>
      <c r="H682" s="27"/>
      <c r="I682" s="28"/>
      <c r="J682" s="39"/>
    </row>
    <row r="683" spans="1:10" ht="60" customHeight="1" x14ac:dyDescent="0.25">
      <c r="A683" s="42"/>
      <c r="B683" s="45"/>
      <c r="C683" s="45"/>
      <c r="D683" s="48"/>
      <c r="E683" s="51"/>
      <c r="F683" s="27" t="s">
        <v>16</v>
      </c>
      <c r="G683" s="27" t="s">
        <v>118</v>
      </c>
      <c r="H683" s="27"/>
      <c r="I683" s="28"/>
      <c r="J683" s="40"/>
    </row>
    <row r="684" spans="1:10" ht="60" customHeight="1" thickBot="1" x14ac:dyDescent="0.3">
      <c r="A684" s="43"/>
      <c r="B684" s="46"/>
      <c r="C684" s="46"/>
      <c r="D684" s="49"/>
      <c r="E684" s="52"/>
      <c r="F684" s="29" t="s">
        <v>4</v>
      </c>
      <c r="G684" s="34" t="str">
        <f>+Calcolo!B766</f>
        <v>Medio</v>
      </c>
      <c r="H684" s="29" t="s">
        <v>4</v>
      </c>
      <c r="I684" s="35" t="str">
        <f>+Calcolo!C766</f>
        <v>Medio</v>
      </c>
      <c r="J684" s="18" t="str">
        <f>+Calcolo!C768</f>
        <v>MEDIO</v>
      </c>
    </row>
    <row r="685" spans="1:10" ht="60" customHeight="1" x14ac:dyDescent="0.25">
      <c r="A685" s="41">
        <v>85</v>
      </c>
      <c r="B685" s="44" t="s">
        <v>90</v>
      </c>
      <c r="C685" s="47" t="s">
        <v>223</v>
      </c>
      <c r="D685" s="47" t="s">
        <v>256</v>
      </c>
      <c r="E685" s="50" t="s">
        <v>216</v>
      </c>
      <c r="F685" s="24" t="s">
        <v>136</v>
      </c>
      <c r="G685" s="25"/>
      <c r="H685" s="24" t="s">
        <v>137</v>
      </c>
      <c r="I685" s="26"/>
      <c r="J685" s="38"/>
    </row>
    <row r="686" spans="1:10" ht="60" customHeight="1" x14ac:dyDescent="0.25">
      <c r="A686" s="42"/>
      <c r="B686" s="45"/>
      <c r="C686" s="45"/>
      <c r="D686" s="48"/>
      <c r="E686" s="51"/>
      <c r="F686" s="27" t="s">
        <v>12</v>
      </c>
      <c r="G686" s="27" t="s">
        <v>118</v>
      </c>
      <c r="H686" s="27" t="s">
        <v>17</v>
      </c>
      <c r="I686" s="27" t="s">
        <v>118</v>
      </c>
      <c r="J686" s="39"/>
    </row>
    <row r="687" spans="1:10" ht="60" customHeight="1" x14ac:dyDescent="0.25">
      <c r="A687" s="42"/>
      <c r="B687" s="45"/>
      <c r="C687" s="45"/>
      <c r="D687" s="48"/>
      <c r="E687" s="51"/>
      <c r="F687" s="27" t="s">
        <v>13</v>
      </c>
      <c r="G687" s="27" t="s">
        <v>118</v>
      </c>
      <c r="H687" s="27" t="s">
        <v>18</v>
      </c>
      <c r="I687" s="27" t="s">
        <v>119</v>
      </c>
      <c r="J687" s="39"/>
    </row>
    <row r="688" spans="1:10" ht="60" customHeight="1" x14ac:dyDescent="0.25">
      <c r="A688" s="42"/>
      <c r="B688" s="45"/>
      <c r="C688" s="45"/>
      <c r="D688" s="48"/>
      <c r="E688" s="51"/>
      <c r="F688" s="27" t="s">
        <v>2</v>
      </c>
      <c r="G688" s="27" t="s">
        <v>118</v>
      </c>
      <c r="H688" s="27" t="s">
        <v>19</v>
      </c>
      <c r="I688" s="27" t="s">
        <v>119</v>
      </c>
      <c r="J688" s="39"/>
    </row>
    <row r="689" spans="1:23" ht="60" customHeight="1" x14ac:dyDescent="0.25">
      <c r="A689" s="42"/>
      <c r="B689" s="45"/>
      <c r="C689" s="45"/>
      <c r="D689" s="48"/>
      <c r="E689" s="51"/>
      <c r="F689" s="27" t="s">
        <v>14</v>
      </c>
      <c r="G689" s="27" t="s">
        <v>117</v>
      </c>
      <c r="H689" s="27" t="s">
        <v>3</v>
      </c>
      <c r="I689" s="27" t="s">
        <v>119</v>
      </c>
      <c r="J689" s="39"/>
    </row>
    <row r="690" spans="1:23" ht="60" customHeight="1" x14ac:dyDescent="0.25">
      <c r="A690" s="42"/>
      <c r="B690" s="45"/>
      <c r="C690" s="45"/>
      <c r="D690" s="48"/>
      <c r="E690" s="51"/>
      <c r="F690" s="27" t="s">
        <v>15</v>
      </c>
      <c r="G690" s="27" t="s">
        <v>118</v>
      </c>
      <c r="H690" s="27"/>
      <c r="I690" s="28"/>
      <c r="J690" s="39"/>
    </row>
    <row r="691" spans="1:23" ht="60" customHeight="1" x14ac:dyDescent="0.25">
      <c r="A691" s="42"/>
      <c r="B691" s="45"/>
      <c r="C691" s="45"/>
      <c r="D691" s="48"/>
      <c r="E691" s="51"/>
      <c r="F691" s="27" t="s">
        <v>16</v>
      </c>
      <c r="G691" s="27" t="s">
        <v>118</v>
      </c>
      <c r="H691" s="27"/>
      <c r="I691" s="28"/>
      <c r="J691" s="40"/>
    </row>
    <row r="692" spans="1:23" ht="60" customHeight="1" thickBot="1" x14ac:dyDescent="0.3">
      <c r="A692" s="43"/>
      <c r="B692" s="46"/>
      <c r="C692" s="46"/>
      <c r="D692" s="49"/>
      <c r="E692" s="52"/>
      <c r="F692" s="29" t="s">
        <v>4</v>
      </c>
      <c r="G692" s="34" t="str">
        <f>+Calcolo!B775</f>
        <v>Medio</v>
      </c>
      <c r="H692" s="29" t="s">
        <v>4</v>
      </c>
      <c r="I692" s="35" t="str">
        <f>+Calcolo!C775</f>
        <v>Basso</v>
      </c>
      <c r="J692" s="18" t="str">
        <f>+Calcolo!C777</f>
        <v>BASSO</v>
      </c>
    </row>
    <row r="693" spans="1:23" ht="15.75" thickBot="1" x14ac:dyDescent="0.3">
      <c r="A693" s="37" t="s">
        <v>108</v>
      </c>
      <c r="B693" s="37"/>
      <c r="C693" s="37"/>
      <c r="D693" s="37"/>
      <c r="E693" s="37"/>
      <c r="F693" s="37"/>
      <c r="G693" s="37"/>
      <c r="H693" s="37"/>
      <c r="I693" s="37"/>
      <c r="J693" s="37"/>
      <c r="K693" s="21"/>
      <c r="L693" s="21"/>
      <c r="M693" s="21"/>
      <c r="N693" s="21"/>
      <c r="O693" s="21"/>
      <c r="P693" s="21"/>
      <c r="Q693" s="21"/>
      <c r="R693" s="21"/>
      <c r="S693" s="21"/>
      <c r="T693" s="21"/>
      <c r="U693" s="21"/>
      <c r="V693" s="21"/>
      <c r="W693" s="21"/>
    </row>
    <row r="694" spans="1:23" ht="60" customHeight="1" x14ac:dyDescent="0.25">
      <c r="A694" s="41">
        <v>86</v>
      </c>
      <c r="B694" s="44" t="s">
        <v>91</v>
      </c>
      <c r="C694" s="47" t="s">
        <v>226</v>
      </c>
      <c r="D694" s="47" t="s">
        <v>256</v>
      </c>
      <c r="E694" s="50" t="s">
        <v>217</v>
      </c>
      <c r="F694" s="24" t="s">
        <v>136</v>
      </c>
      <c r="G694" s="25"/>
      <c r="H694" s="24" t="s">
        <v>137</v>
      </c>
      <c r="I694" s="26"/>
      <c r="J694" s="38"/>
    </row>
    <row r="695" spans="1:23" ht="60" customHeight="1" x14ac:dyDescent="0.25">
      <c r="A695" s="42"/>
      <c r="B695" s="45"/>
      <c r="C695" s="45"/>
      <c r="D695" s="48"/>
      <c r="E695" s="51"/>
      <c r="F695" s="27" t="s">
        <v>12</v>
      </c>
      <c r="G695" s="27" t="s">
        <v>117</v>
      </c>
      <c r="H695" s="27" t="s">
        <v>17</v>
      </c>
      <c r="I695" s="27" t="s">
        <v>118</v>
      </c>
      <c r="J695" s="39"/>
    </row>
    <row r="696" spans="1:23" ht="60" customHeight="1" x14ac:dyDescent="0.25">
      <c r="A696" s="42"/>
      <c r="B696" s="45"/>
      <c r="C696" s="45"/>
      <c r="D696" s="48"/>
      <c r="E696" s="51"/>
      <c r="F696" s="27" t="s">
        <v>13</v>
      </c>
      <c r="G696" s="27" t="s">
        <v>118</v>
      </c>
      <c r="H696" s="27" t="s">
        <v>18</v>
      </c>
      <c r="I696" s="27" t="s">
        <v>119</v>
      </c>
      <c r="J696" s="39"/>
    </row>
    <row r="697" spans="1:23" ht="60" customHeight="1" x14ac:dyDescent="0.25">
      <c r="A697" s="42"/>
      <c r="B697" s="45"/>
      <c r="C697" s="45"/>
      <c r="D697" s="48"/>
      <c r="E697" s="51"/>
      <c r="F697" s="27" t="s">
        <v>2</v>
      </c>
      <c r="G697" s="27" t="s">
        <v>119</v>
      </c>
      <c r="H697" s="27" t="s">
        <v>19</v>
      </c>
      <c r="I697" s="27" t="s">
        <v>118</v>
      </c>
      <c r="J697" s="39"/>
    </row>
    <row r="698" spans="1:23" ht="60" customHeight="1" x14ac:dyDescent="0.25">
      <c r="A698" s="42"/>
      <c r="B698" s="45"/>
      <c r="C698" s="45"/>
      <c r="D698" s="48"/>
      <c r="E698" s="51"/>
      <c r="F698" s="27" t="s">
        <v>14</v>
      </c>
      <c r="G698" s="27" t="s">
        <v>117</v>
      </c>
      <c r="H698" s="27" t="s">
        <v>3</v>
      </c>
      <c r="I698" s="27" t="s">
        <v>118</v>
      </c>
      <c r="J698" s="39"/>
    </row>
    <row r="699" spans="1:23" ht="60" customHeight="1" x14ac:dyDescent="0.25">
      <c r="A699" s="42"/>
      <c r="B699" s="45"/>
      <c r="C699" s="45"/>
      <c r="D699" s="48"/>
      <c r="E699" s="51"/>
      <c r="F699" s="27" t="s">
        <v>15</v>
      </c>
      <c r="G699" s="27" t="s">
        <v>119</v>
      </c>
      <c r="H699" s="27"/>
      <c r="I699" s="28"/>
      <c r="J699" s="39"/>
    </row>
    <row r="700" spans="1:23" ht="60" customHeight="1" x14ac:dyDescent="0.25">
      <c r="A700" s="42"/>
      <c r="B700" s="45"/>
      <c r="C700" s="45"/>
      <c r="D700" s="48"/>
      <c r="E700" s="51"/>
      <c r="F700" s="27" t="s">
        <v>16</v>
      </c>
      <c r="G700" s="27" t="s">
        <v>119</v>
      </c>
      <c r="H700" s="27"/>
      <c r="I700" s="28"/>
      <c r="J700" s="40"/>
    </row>
    <row r="701" spans="1:23" ht="60" customHeight="1" thickBot="1" x14ac:dyDescent="0.3">
      <c r="A701" s="43"/>
      <c r="B701" s="46"/>
      <c r="C701" s="46"/>
      <c r="D701" s="49"/>
      <c r="E701" s="52"/>
      <c r="F701" s="29" t="s">
        <v>4</v>
      </c>
      <c r="G701" s="34" t="str">
        <f>+Calcolo!B785</f>
        <v>Basso</v>
      </c>
      <c r="H701" s="29" t="s">
        <v>4</v>
      </c>
      <c r="I701" s="35" t="str">
        <f>+Calcolo!C785</f>
        <v>Medio</v>
      </c>
      <c r="J701" s="18" t="str">
        <f>+Calcolo!C787</f>
        <v>BASSO</v>
      </c>
    </row>
    <row r="702" spans="1:23" ht="60" customHeight="1" x14ac:dyDescent="0.25">
      <c r="A702" s="41">
        <v>87</v>
      </c>
      <c r="B702" s="44" t="s">
        <v>92</v>
      </c>
      <c r="C702" s="47" t="s">
        <v>226</v>
      </c>
      <c r="D702" s="47" t="s">
        <v>255</v>
      </c>
      <c r="E702" s="50" t="s">
        <v>218</v>
      </c>
      <c r="F702" s="24" t="s">
        <v>136</v>
      </c>
      <c r="G702" s="25"/>
      <c r="H702" s="24" t="s">
        <v>137</v>
      </c>
      <c r="I702" s="26"/>
      <c r="J702" s="38"/>
    </row>
    <row r="703" spans="1:23" ht="60" customHeight="1" x14ac:dyDescent="0.25">
      <c r="A703" s="42"/>
      <c r="B703" s="45"/>
      <c r="C703" s="45"/>
      <c r="D703" s="48"/>
      <c r="E703" s="51"/>
      <c r="F703" s="27" t="s">
        <v>12</v>
      </c>
      <c r="G703" s="27" t="s">
        <v>118</v>
      </c>
      <c r="H703" s="27" t="s">
        <v>17</v>
      </c>
      <c r="I703" s="27" t="s">
        <v>118</v>
      </c>
      <c r="J703" s="39"/>
    </row>
    <row r="704" spans="1:23" ht="60" customHeight="1" x14ac:dyDescent="0.25">
      <c r="A704" s="42"/>
      <c r="B704" s="45"/>
      <c r="C704" s="45"/>
      <c r="D704" s="48"/>
      <c r="E704" s="51"/>
      <c r="F704" s="27" t="s">
        <v>13</v>
      </c>
      <c r="G704" s="27" t="s">
        <v>119</v>
      </c>
      <c r="H704" s="27" t="s">
        <v>18</v>
      </c>
      <c r="I704" s="27" t="s">
        <v>118</v>
      </c>
      <c r="J704" s="39"/>
    </row>
    <row r="705" spans="1:10" ht="60" customHeight="1" x14ac:dyDescent="0.25">
      <c r="A705" s="42"/>
      <c r="B705" s="45"/>
      <c r="C705" s="45"/>
      <c r="D705" s="48"/>
      <c r="E705" s="51"/>
      <c r="F705" s="27" t="s">
        <v>2</v>
      </c>
      <c r="G705" s="27" t="s">
        <v>119</v>
      </c>
      <c r="H705" s="27" t="s">
        <v>19</v>
      </c>
      <c r="I705" s="27" t="s">
        <v>118</v>
      </c>
      <c r="J705" s="39"/>
    </row>
    <row r="706" spans="1:10" ht="60" customHeight="1" x14ac:dyDescent="0.25">
      <c r="A706" s="42"/>
      <c r="B706" s="45"/>
      <c r="C706" s="45"/>
      <c r="D706" s="48"/>
      <c r="E706" s="51"/>
      <c r="F706" s="27" t="s">
        <v>14</v>
      </c>
      <c r="G706" s="27" t="s">
        <v>118</v>
      </c>
      <c r="H706" s="27" t="s">
        <v>3</v>
      </c>
      <c r="I706" s="27" t="s">
        <v>118</v>
      </c>
      <c r="J706" s="39"/>
    </row>
    <row r="707" spans="1:10" ht="60" customHeight="1" x14ac:dyDescent="0.25">
      <c r="A707" s="42"/>
      <c r="B707" s="45"/>
      <c r="C707" s="45"/>
      <c r="D707" s="48"/>
      <c r="E707" s="51"/>
      <c r="F707" s="27" t="s">
        <v>15</v>
      </c>
      <c r="G707" s="27" t="s">
        <v>119</v>
      </c>
      <c r="H707" s="27"/>
      <c r="I707" s="28"/>
      <c r="J707" s="39"/>
    </row>
    <row r="708" spans="1:10" ht="60" customHeight="1" x14ac:dyDescent="0.25">
      <c r="A708" s="42"/>
      <c r="B708" s="45"/>
      <c r="C708" s="45"/>
      <c r="D708" s="48"/>
      <c r="E708" s="51"/>
      <c r="F708" s="27" t="s">
        <v>16</v>
      </c>
      <c r="G708" s="27" t="s">
        <v>119</v>
      </c>
      <c r="H708" s="27"/>
      <c r="I708" s="28"/>
      <c r="J708" s="40"/>
    </row>
    <row r="709" spans="1:10" ht="60" customHeight="1" thickBot="1" x14ac:dyDescent="0.3">
      <c r="A709" s="43"/>
      <c r="B709" s="46"/>
      <c r="C709" s="46"/>
      <c r="D709" s="49"/>
      <c r="E709" s="52"/>
      <c r="F709" s="29" t="s">
        <v>4</v>
      </c>
      <c r="G709" s="34" t="str">
        <f>+Calcolo!B794</f>
        <v>Basso</v>
      </c>
      <c r="H709" s="29" t="s">
        <v>4</v>
      </c>
      <c r="I709" s="35" t="str">
        <f>+Calcolo!C794</f>
        <v>Medio</v>
      </c>
      <c r="J709" s="18" t="str">
        <f>+Calcolo!C796</f>
        <v>BASSO</v>
      </c>
    </row>
    <row r="710" spans="1:10" ht="60" customHeight="1" x14ac:dyDescent="0.25">
      <c r="A710" s="41">
        <v>88</v>
      </c>
      <c r="B710" s="44" t="s">
        <v>93</v>
      </c>
      <c r="C710" s="47" t="s">
        <v>237</v>
      </c>
      <c r="D710" s="47" t="s">
        <v>281</v>
      </c>
      <c r="E710" s="50" t="s">
        <v>219</v>
      </c>
      <c r="F710" s="24" t="s">
        <v>136</v>
      </c>
      <c r="G710" s="25"/>
      <c r="H710" s="24" t="s">
        <v>137</v>
      </c>
      <c r="I710" s="26"/>
      <c r="J710" s="38"/>
    </row>
    <row r="711" spans="1:10" ht="60" customHeight="1" x14ac:dyDescent="0.25">
      <c r="A711" s="42"/>
      <c r="B711" s="45"/>
      <c r="C711" s="45"/>
      <c r="D711" s="48"/>
      <c r="E711" s="51"/>
      <c r="F711" s="27" t="s">
        <v>12</v>
      </c>
      <c r="G711" s="27" t="s">
        <v>118</v>
      </c>
      <c r="H711" s="27" t="s">
        <v>17</v>
      </c>
      <c r="I711" s="27" t="s">
        <v>118</v>
      </c>
      <c r="J711" s="39"/>
    </row>
    <row r="712" spans="1:10" ht="60" customHeight="1" x14ac:dyDescent="0.25">
      <c r="A712" s="42"/>
      <c r="B712" s="45"/>
      <c r="C712" s="45"/>
      <c r="D712" s="48"/>
      <c r="E712" s="51"/>
      <c r="F712" s="27" t="s">
        <v>13</v>
      </c>
      <c r="G712" s="27" t="s">
        <v>119</v>
      </c>
      <c r="H712" s="27" t="s">
        <v>18</v>
      </c>
      <c r="I712" s="27" t="s">
        <v>119</v>
      </c>
      <c r="J712" s="39"/>
    </row>
    <row r="713" spans="1:10" ht="60" customHeight="1" x14ac:dyDescent="0.25">
      <c r="A713" s="42"/>
      <c r="B713" s="45"/>
      <c r="C713" s="45"/>
      <c r="D713" s="48"/>
      <c r="E713" s="51"/>
      <c r="F713" s="27" t="s">
        <v>2</v>
      </c>
      <c r="G713" s="27" t="s">
        <v>118</v>
      </c>
      <c r="H713" s="27" t="s">
        <v>19</v>
      </c>
      <c r="I713" s="27" t="s">
        <v>118</v>
      </c>
      <c r="J713" s="39"/>
    </row>
    <row r="714" spans="1:10" ht="60" customHeight="1" x14ac:dyDescent="0.25">
      <c r="A714" s="42"/>
      <c r="B714" s="45"/>
      <c r="C714" s="45"/>
      <c r="D714" s="48"/>
      <c r="E714" s="51"/>
      <c r="F714" s="27" t="s">
        <v>14</v>
      </c>
      <c r="G714" s="27" t="s">
        <v>118</v>
      </c>
      <c r="H714" s="27" t="s">
        <v>3</v>
      </c>
      <c r="I714" s="27" t="s">
        <v>118</v>
      </c>
      <c r="J714" s="39"/>
    </row>
    <row r="715" spans="1:10" ht="60" customHeight="1" x14ac:dyDescent="0.25">
      <c r="A715" s="42"/>
      <c r="B715" s="45"/>
      <c r="C715" s="45"/>
      <c r="D715" s="48"/>
      <c r="E715" s="51"/>
      <c r="F715" s="27" t="s">
        <v>15</v>
      </c>
      <c r="G715" s="27" t="s">
        <v>119</v>
      </c>
      <c r="H715" s="27"/>
      <c r="I715" s="28"/>
      <c r="J715" s="39"/>
    </row>
    <row r="716" spans="1:10" ht="60" customHeight="1" x14ac:dyDescent="0.25">
      <c r="A716" s="42"/>
      <c r="B716" s="45"/>
      <c r="C716" s="45"/>
      <c r="D716" s="48"/>
      <c r="E716" s="51"/>
      <c r="F716" s="27" t="s">
        <v>16</v>
      </c>
      <c r="G716" s="27" t="s">
        <v>119</v>
      </c>
      <c r="H716" s="27"/>
      <c r="I716" s="28"/>
      <c r="J716" s="40"/>
    </row>
    <row r="717" spans="1:10" ht="60" customHeight="1" thickBot="1" x14ac:dyDescent="0.3">
      <c r="A717" s="43"/>
      <c r="B717" s="46"/>
      <c r="C717" s="46"/>
      <c r="D717" s="49"/>
      <c r="E717" s="52"/>
      <c r="F717" s="29" t="s">
        <v>4</v>
      </c>
      <c r="G717" s="34" t="str">
        <f>+Calcolo!B803</f>
        <v>Medio</v>
      </c>
      <c r="H717" s="29" t="s">
        <v>4</v>
      </c>
      <c r="I717" s="35" t="str">
        <f>+Calcolo!C803</f>
        <v>Medio</v>
      </c>
      <c r="J717" s="18" t="str">
        <f>+Calcolo!C805</f>
        <v>MEDIO</v>
      </c>
    </row>
    <row r="718" spans="1:10" ht="60" customHeight="1" x14ac:dyDescent="0.25">
      <c r="A718" s="41">
        <v>89</v>
      </c>
      <c r="B718" s="44" t="s">
        <v>94</v>
      </c>
      <c r="C718" s="47" t="s">
        <v>236</v>
      </c>
      <c r="D718" s="47" t="s">
        <v>250</v>
      </c>
      <c r="E718" s="50" t="s">
        <v>220</v>
      </c>
      <c r="F718" s="24" t="s">
        <v>136</v>
      </c>
      <c r="G718" s="25"/>
      <c r="H718" s="24" t="s">
        <v>137</v>
      </c>
      <c r="I718" s="26"/>
      <c r="J718" s="38"/>
    </row>
    <row r="719" spans="1:10" ht="60" customHeight="1" x14ac:dyDescent="0.25">
      <c r="A719" s="42"/>
      <c r="B719" s="45"/>
      <c r="C719" s="45"/>
      <c r="D719" s="48"/>
      <c r="E719" s="51"/>
      <c r="F719" s="27" t="s">
        <v>12</v>
      </c>
      <c r="G719" s="27" t="s">
        <v>117</v>
      </c>
      <c r="H719" s="27" t="s">
        <v>17</v>
      </c>
      <c r="I719" s="27" t="s">
        <v>118</v>
      </c>
      <c r="J719" s="39"/>
    </row>
    <row r="720" spans="1:10" ht="60" customHeight="1" x14ac:dyDescent="0.25">
      <c r="A720" s="42"/>
      <c r="B720" s="45"/>
      <c r="C720" s="45"/>
      <c r="D720" s="48"/>
      <c r="E720" s="51"/>
      <c r="F720" s="27" t="s">
        <v>13</v>
      </c>
      <c r="G720" s="27" t="s">
        <v>118</v>
      </c>
      <c r="H720" s="27" t="s">
        <v>18</v>
      </c>
      <c r="I720" s="27" t="s">
        <v>134</v>
      </c>
      <c r="J720" s="39"/>
    </row>
    <row r="721" spans="1:10" ht="60" customHeight="1" x14ac:dyDescent="0.25">
      <c r="A721" s="42"/>
      <c r="B721" s="45"/>
      <c r="C721" s="45"/>
      <c r="D721" s="48"/>
      <c r="E721" s="51"/>
      <c r="F721" s="27" t="s">
        <v>2</v>
      </c>
      <c r="G721" s="27" t="s">
        <v>117</v>
      </c>
      <c r="H721" s="27" t="s">
        <v>19</v>
      </c>
      <c r="I721" s="27" t="s">
        <v>134</v>
      </c>
      <c r="J721" s="39"/>
    </row>
    <row r="722" spans="1:10" ht="60" customHeight="1" x14ac:dyDescent="0.25">
      <c r="A722" s="42"/>
      <c r="B722" s="45"/>
      <c r="C722" s="45"/>
      <c r="D722" s="48"/>
      <c r="E722" s="51"/>
      <c r="F722" s="27" t="s">
        <v>14</v>
      </c>
      <c r="G722" s="27" t="s">
        <v>117</v>
      </c>
      <c r="H722" s="27" t="s">
        <v>3</v>
      </c>
      <c r="I722" s="27" t="s">
        <v>134</v>
      </c>
      <c r="J722" s="39"/>
    </row>
    <row r="723" spans="1:10" ht="60" customHeight="1" x14ac:dyDescent="0.25">
      <c r="A723" s="42"/>
      <c r="B723" s="45"/>
      <c r="C723" s="45"/>
      <c r="D723" s="48"/>
      <c r="E723" s="51"/>
      <c r="F723" s="27" t="s">
        <v>15</v>
      </c>
      <c r="G723" s="27" t="s">
        <v>118</v>
      </c>
      <c r="H723" s="27"/>
      <c r="I723" s="28"/>
      <c r="J723" s="39"/>
    </row>
    <row r="724" spans="1:10" ht="60" customHeight="1" x14ac:dyDescent="0.25">
      <c r="A724" s="42"/>
      <c r="B724" s="45"/>
      <c r="C724" s="45"/>
      <c r="D724" s="48"/>
      <c r="E724" s="51"/>
      <c r="F724" s="27" t="s">
        <v>16</v>
      </c>
      <c r="G724" s="27" t="s">
        <v>118</v>
      </c>
      <c r="H724" s="27"/>
      <c r="I724" s="28"/>
      <c r="J724" s="40"/>
    </row>
    <row r="725" spans="1:10" ht="60" customHeight="1" thickBot="1" x14ac:dyDescent="0.3">
      <c r="A725" s="43"/>
      <c r="B725" s="46"/>
      <c r="C725" s="46"/>
      <c r="D725" s="49"/>
      <c r="E725" s="52"/>
      <c r="F725" s="29" t="s">
        <v>4</v>
      </c>
      <c r="G725" s="34" t="str">
        <f>+Calcolo!B812</f>
        <v>Alto</v>
      </c>
      <c r="H725" s="29" t="s">
        <v>4</v>
      </c>
      <c r="I725" s="35" t="str">
        <f>+Calcolo!C812</f>
        <v>Basso</v>
      </c>
      <c r="J725" s="18" t="str">
        <f>+Calcolo!C814</f>
        <v>MEDIO</v>
      </c>
    </row>
  </sheetData>
  <sheetProtection sheet="1" objects="1" scenarios="1"/>
  <mergeCells count="550">
    <mergeCell ref="E12:E19"/>
    <mergeCell ref="E20:E27"/>
    <mergeCell ref="E28:E35"/>
    <mergeCell ref="J20:J26"/>
    <mergeCell ref="J12:J18"/>
    <mergeCell ref="J28:J34"/>
    <mergeCell ref="E677:E684"/>
    <mergeCell ref="E685:E692"/>
    <mergeCell ref="E694:E701"/>
    <mergeCell ref="J37:J43"/>
    <mergeCell ref="E37:E44"/>
    <mergeCell ref="J53:J59"/>
    <mergeCell ref="J77:J83"/>
    <mergeCell ref="J93:J99"/>
    <mergeCell ref="J109:J115"/>
    <mergeCell ref="J125:J131"/>
    <mergeCell ref="J141:J147"/>
    <mergeCell ref="J158:J164"/>
    <mergeCell ref="J174:J180"/>
    <mergeCell ref="J191:J197"/>
    <mergeCell ref="J208:J214"/>
    <mergeCell ref="J224:J230"/>
    <mergeCell ref="J240:J246"/>
    <mergeCell ref="J256:J262"/>
    <mergeCell ref="A1:J1"/>
    <mergeCell ref="A4:A11"/>
    <mergeCell ref="B4:B11"/>
    <mergeCell ref="C4:C11"/>
    <mergeCell ref="A2:B2"/>
    <mergeCell ref="D4:D11"/>
    <mergeCell ref="F2:I2"/>
    <mergeCell ref="J4:J10"/>
    <mergeCell ref="E4:E11"/>
    <mergeCell ref="J2:J3"/>
    <mergeCell ref="F3:G3"/>
    <mergeCell ref="H3:I3"/>
    <mergeCell ref="A37:A44"/>
    <mergeCell ref="B37:B44"/>
    <mergeCell ref="C37:C44"/>
    <mergeCell ref="D37:D44"/>
    <mergeCell ref="D12:D19"/>
    <mergeCell ref="D20:D27"/>
    <mergeCell ref="D28:D35"/>
    <mergeCell ref="A28:A35"/>
    <mergeCell ref="B12:B19"/>
    <mergeCell ref="A12:A19"/>
    <mergeCell ref="A20:A27"/>
    <mergeCell ref="C12:C19"/>
    <mergeCell ref="C20:C27"/>
    <mergeCell ref="B20:B27"/>
    <mergeCell ref="C28:C35"/>
    <mergeCell ref="B28:B35"/>
    <mergeCell ref="A45:A52"/>
    <mergeCell ref="B45:B52"/>
    <mergeCell ref="C45:C52"/>
    <mergeCell ref="D45:D52"/>
    <mergeCell ref="J61:J67"/>
    <mergeCell ref="A69:A76"/>
    <mergeCell ref="B69:B76"/>
    <mergeCell ref="C69:C76"/>
    <mergeCell ref="D69:D76"/>
    <mergeCell ref="J69:J75"/>
    <mergeCell ref="A61:A68"/>
    <mergeCell ref="B61:B68"/>
    <mergeCell ref="C61:C68"/>
    <mergeCell ref="D61:D68"/>
    <mergeCell ref="J45:J51"/>
    <mergeCell ref="A53:A60"/>
    <mergeCell ref="B53:B60"/>
    <mergeCell ref="C53:C60"/>
    <mergeCell ref="D53:D60"/>
    <mergeCell ref="E45:E52"/>
    <mergeCell ref="E53:E60"/>
    <mergeCell ref="E61:E68"/>
    <mergeCell ref="E69:E76"/>
    <mergeCell ref="A85:A92"/>
    <mergeCell ref="B85:B92"/>
    <mergeCell ref="C85:C92"/>
    <mergeCell ref="D85:D92"/>
    <mergeCell ref="J85:J91"/>
    <mergeCell ref="A77:A84"/>
    <mergeCell ref="B77:B84"/>
    <mergeCell ref="C77:C84"/>
    <mergeCell ref="D77:D84"/>
    <mergeCell ref="E77:E84"/>
    <mergeCell ref="E85:E92"/>
    <mergeCell ref="A101:A108"/>
    <mergeCell ref="B101:B108"/>
    <mergeCell ref="C101:C108"/>
    <mergeCell ref="D101:D108"/>
    <mergeCell ref="J101:J107"/>
    <mergeCell ref="A93:A100"/>
    <mergeCell ref="B93:B100"/>
    <mergeCell ref="C93:C100"/>
    <mergeCell ref="D93:D100"/>
    <mergeCell ref="E93:E100"/>
    <mergeCell ref="E101:E108"/>
    <mergeCell ref="A117:A124"/>
    <mergeCell ref="B117:B124"/>
    <mergeCell ref="C117:C124"/>
    <mergeCell ref="D117:D124"/>
    <mergeCell ref="J117:J123"/>
    <mergeCell ref="A109:A116"/>
    <mergeCell ref="B109:B116"/>
    <mergeCell ref="C109:C116"/>
    <mergeCell ref="D109:D116"/>
    <mergeCell ref="E109:E116"/>
    <mergeCell ref="E117:E124"/>
    <mergeCell ref="A133:A140"/>
    <mergeCell ref="B133:B140"/>
    <mergeCell ref="C133:C140"/>
    <mergeCell ref="D133:D140"/>
    <mergeCell ref="J133:J139"/>
    <mergeCell ref="A125:A132"/>
    <mergeCell ref="B125:B132"/>
    <mergeCell ref="C125:C132"/>
    <mergeCell ref="D125:D132"/>
    <mergeCell ref="E125:E132"/>
    <mergeCell ref="E133:E140"/>
    <mergeCell ref="A149:A156"/>
    <mergeCell ref="B149:B156"/>
    <mergeCell ref="C149:C156"/>
    <mergeCell ref="D149:D156"/>
    <mergeCell ref="J149:J155"/>
    <mergeCell ref="A141:A148"/>
    <mergeCell ref="B141:B148"/>
    <mergeCell ref="C141:C148"/>
    <mergeCell ref="D141:D148"/>
    <mergeCell ref="E141:E148"/>
    <mergeCell ref="E149:E156"/>
    <mergeCell ref="A166:A173"/>
    <mergeCell ref="B166:B173"/>
    <mergeCell ref="C166:C173"/>
    <mergeCell ref="D166:D173"/>
    <mergeCell ref="J166:J172"/>
    <mergeCell ref="A158:A165"/>
    <mergeCell ref="B158:B165"/>
    <mergeCell ref="C158:C165"/>
    <mergeCell ref="D158:D165"/>
    <mergeCell ref="E158:E165"/>
    <mergeCell ref="E166:E173"/>
    <mergeCell ref="A183:A190"/>
    <mergeCell ref="B183:B190"/>
    <mergeCell ref="C183:C190"/>
    <mergeCell ref="D183:D190"/>
    <mergeCell ref="J183:J189"/>
    <mergeCell ref="A174:A181"/>
    <mergeCell ref="B174:B181"/>
    <mergeCell ref="C174:C181"/>
    <mergeCell ref="D174:D181"/>
    <mergeCell ref="E174:E181"/>
    <mergeCell ref="E183:E190"/>
    <mergeCell ref="A200:A207"/>
    <mergeCell ref="B200:B207"/>
    <mergeCell ref="C200:C207"/>
    <mergeCell ref="D200:D207"/>
    <mergeCell ref="J200:J206"/>
    <mergeCell ref="A191:A198"/>
    <mergeCell ref="B191:B198"/>
    <mergeCell ref="C191:C198"/>
    <mergeCell ref="D191:D198"/>
    <mergeCell ref="E191:E198"/>
    <mergeCell ref="E200:E207"/>
    <mergeCell ref="A216:A223"/>
    <mergeCell ref="B216:B223"/>
    <mergeCell ref="C216:C223"/>
    <mergeCell ref="D216:D223"/>
    <mergeCell ref="J216:J222"/>
    <mergeCell ref="A208:A215"/>
    <mergeCell ref="B208:B215"/>
    <mergeCell ref="C208:C215"/>
    <mergeCell ref="D208:D215"/>
    <mergeCell ref="E208:E215"/>
    <mergeCell ref="E216:E223"/>
    <mergeCell ref="A232:A239"/>
    <mergeCell ref="B232:B239"/>
    <mergeCell ref="C232:C239"/>
    <mergeCell ref="D232:D239"/>
    <mergeCell ref="J232:J238"/>
    <mergeCell ref="A224:A231"/>
    <mergeCell ref="B224:B231"/>
    <mergeCell ref="C224:C231"/>
    <mergeCell ref="D224:D231"/>
    <mergeCell ref="E224:E231"/>
    <mergeCell ref="E232:E239"/>
    <mergeCell ref="A248:A255"/>
    <mergeCell ref="B248:B255"/>
    <mergeCell ref="C248:C255"/>
    <mergeCell ref="D248:D255"/>
    <mergeCell ref="J248:J254"/>
    <mergeCell ref="A240:A247"/>
    <mergeCell ref="B240:B247"/>
    <mergeCell ref="C240:C247"/>
    <mergeCell ref="D240:D247"/>
    <mergeCell ref="E240:E247"/>
    <mergeCell ref="E248:E255"/>
    <mergeCell ref="A264:A271"/>
    <mergeCell ref="B264:B271"/>
    <mergeCell ref="C264:C271"/>
    <mergeCell ref="D264:D271"/>
    <mergeCell ref="J264:J270"/>
    <mergeCell ref="A256:A263"/>
    <mergeCell ref="B256:B263"/>
    <mergeCell ref="C256:C263"/>
    <mergeCell ref="D256:D263"/>
    <mergeCell ref="E256:E263"/>
    <mergeCell ref="E264:E271"/>
    <mergeCell ref="J272:J278"/>
    <mergeCell ref="A280:A287"/>
    <mergeCell ref="B280:B287"/>
    <mergeCell ref="C280:C287"/>
    <mergeCell ref="D280:D287"/>
    <mergeCell ref="J280:J286"/>
    <mergeCell ref="A272:A279"/>
    <mergeCell ref="B272:B279"/>
    <mergeCell ref="C272:C279"/>
    <mergeCell ref="D272:D279"/>
    <mergeCell ref="E272:E279"/>
    <mergeCell ref="E280:E287"/>
    <mergeCell ref="J289:J295"/>
    <mergeCell ref="A297:A304"/>
    <mergeCell ref="B297:B304"/>
    <mergeCell ref="C297:C304"/>
    <mergeCell ref="D297:D304"/>
    <mergeCell ref="J297:J303"/>
    <mergeCell ref="A289:A296"/>
    <mergeCell ref="B289:B296"/>
    <mergeCell ref="C289:C296"/>
    <mergeCell ref="D289:D296"/>
    <mergeCell ref="E289:E296"/>
    <mergeCell ref="E297:E304"/>
    <mergeCell ref="J305:J311"/>
    <mergeCell ref="A313:A320"/>
    <mergeCell ref="B313:B320"/>
    <mergeCell ref="C313:C320"/>
    <mergeCell ref="D313:D320"/>
    <mergeCell ref="J313:J319"/>
    <mergeCell ref="A305:A312"/>
    <mergeCell ref="B305:B312"/>
    <mergeCell ref="C305:C312"/>
    <mergeCell ref="D305:D312"/>
    <mergeCell ref="E305:E312"/>
    <mergeCell ref="E313:E320"/>
    <mergeCell ref="J321:J327"/>
    <mergeCell ref="A329:A336"/>
    <mergeCell ref="B329:B336"/>
    <mergeCell ref="C329:C336"/>
    <mergeCell ref="D329:D336"/>
    <mergeCell ref="J329:J335"/>
    <mergeCell ref="A321:A328"/>
    <mergeCell ref="B321:B328"/>
    <mergeCell ref="C321:C328"/>
    <mergeCell ref="D321:D328"/>
    <mergeCell ref="E321:E328"/>
    <mergeCell ref="E329:E336"/>
    <mergeCell ref="J338:J344"/>
    <mergeCell ref="A346:A353"/>
    <mergeCell ref="B346:B353"/>
    <mergeCell ref="C346:C353"/>
    <mergeCell ref="D346:D353"/>
    <mergeCell ref="J346:J352"/>
    <mergeCell ref="A338:A345"/>
    <mergeCell ref="B338:B345"/>
    <mergeCell ref="C338:C345"/>
    <mergeCell ref="D338:D345"/>
    <mergeCell ref="E338:E345"/>
    <mergeCell ref="E346:E353"/>
    <mergeCell ref="J354:J360"/>
    <mergeCell ref="A362:A369"/>
    <mergeCell ref="B362:B369"/>
    <mergeCell ref="C362:C369"/>
    <mergeCell ref="D362:D369"/>
    <mergeCell ref="J362:J368"/>
    <mergeCell ref="A354:A361"/>
    <mergeCell ref="B354:B361"/>
    <mergeCell ref="C354:C361"/>
    <mergeCell ref="D354:D361"/>
    <mergeCell ref="E354:E361"/>
    <mergeCell ref="E362:E369"/>
    <mergeCell ref="J371:J377"/>
    <mergeCell ref="A379:A386"/>
    <mergeCell ref="B379:B386"/>
    <mergeCell ref="C379:C386"/>
    <mergeCell ref="D379:D386"/>
    <mergeCell ref="J379:J385"/>
    <mergeCell ref="A371:A378"/>
    <mergeCell ref="B371:B378"/>
    <mergeCell ref="C371:C378"/>
    <mergeCell ref="D371:D378"/>
    <mergeCell ref="E371:E378"/>
    <mergeCell ref="E379:E386"/>
    <mergeCell ref="J388:J394"/>
    <mergeCell ref="A396:A403"/>
    <mergeCell ref="B396:B403"/>
    <mergeCell ref="C396:C403"/>
    <mergeCell ref="D396:D403"/>
    <mergeCell ref="J396:J402"/>
    <mergeCell ref="A388:A395"/>
    <mergeCell ref="B388:B395"/>
    <mergeCell ref="C388:C395"/>
    <mergeCell ref="D388:D395"/>
    <mergeCell ref="E388:E395"/>
    <mergeCell ref="E396:E403"/>
    <mergeCell ref="J404:J410"/>
    <mergeCell ref="A412:A419"/>
    <mergeCell ref="B412:B419"/>
    <mergeCell ref="C412:C419"/>
    <mergeCell ref="D412:D419"/>
    <mergeCell ref="J412:J418"/>
    <mergeCell ref="A404:A411"/>
    <mergeCell ref="B404:B411"/>
    <mergeCell ref="C404:C411"/>
    <mergeCell ref="D404:D411"/>
    <mergeCell ref="E404:E411"/>
    <mergeCell ref="E412:E419"/>
    <mergeCell ref="J420:J426"/>
    <mergeCell ref="A428:A435"/>
    <mergeCell ref="B428:B435"/>
    <mergeCell ref="C428:C435"/>
    <mergeCell ref="D428:D435"/>
    <mergeCell ref="J428:J434"/>
    <mergeCell ref="A420:A427"/>
    <mergeCell ref="B420:B427"/>
    <mergeCell ref="C420:C427"/>
    <mergeCell ref="D420:D427"/>
    <mergeCell ref="E420:E427"/>
    <mergeCell ref="E428:E435"/>
    <mergeCell ref="J436:J442"/>
    <mergeCell ref="A444:A451"/>
    <mergeCell ref="B444:B451"/>
    <mergeCell ref="C444:C451"/>
    <mergeCell ref="D444:D451"/>
    <mergeCell ref="J444:J450"/>
    <mergeCell ref="A436:A443"/>
    <mergeCell ref="B436:B443"/>
    <mergeCell ref="C436:C443"/>
    <mergeCell ref="D436:D443"/>
    <mergeCell ref="E436:E443"/>
    <mergeCell ref="E444:E451"/>
    <mergeCell ref="J452:J458"/>
    <mergeCell ref="A460:A467"/>
    <mergeCell ref="B460:B467"/>
    <mergeCell ref="C460:C467"/>
    <mergeCell ref="D460:D467"/>
    <mergeCell ref="J460:J466"/>
    <mergeCell ref="A452:A459"/>
    <mergeCell ref="B452:B459"/>
    <mergeCell ref="C452:C459"/>
    <mergeCell ref="D452:D459"/>
    <mergeCell ref="E452:E459"/>
    <mergeCell ref="E460:E467"/>
    <mergeCell ref="J468:J474"/>
    <mergeCell ref="A476:A483"/>
    <mergeCell ref="B476:B483"/>
    <mergeCell ref="C476:C483"/>
    <mergeCell ref="D476:D483"/>
    <mergeCell ref="J476:J482"/>
    <mergeCell ref="A468:A475"/>
    <mergeCell ref="B468:B475"/>
    <mergeCell ref="C468:C475"/>
    <mergeCell ref="D468:D475"/>
    <mergeCell ref="E468:E475"/>
    <mergeCell ref="E476:E483"/>
    <mergeCell ref="J484:J490"/>
    <mergeCell ref="A492:A499"/>
    <mergeCell ref="B492:B499"/>
    <mergeCell ref="C492:C499"/>
    <mergeCell ref="D492:D499"/>
    <mergeCell ref="J492:J498"/>
    <mergeCell ref="A484:A491"/>
    <mergeCell ref="B484:B491"/>
    <mergeCell ref="C484:C491"/>
    <mergeCell ref="D484:D491"/>
    <mergeCell ref="E484:E491"/>
    <mergeCell ref="E492:E499"/>
    <mergeCell ref="J500:J506"/>
    <mergeCell ref="A509:A516"/>
    <mergeCell ref="B509:B516"/>
    <mergeCell ref="C509:C516"/>
    <mergeCell ref="D509:D516"/>
    <mergeCell ref="J509:J515"/>
    <mergeCell ref="A500:A507"/>
    <mergeCell ref="B500:B507"/>
    <mergeCell ref="C500:C507"/>
    <mergeCell ref="D500:D507"/>
    <mergeCell ref="E500:E507"/>
    <mergeCell ref="E509:E516"/>
    <mergeCell ref="J517:J523"/>
    <mergeCell ref="A525:A532"/>
    <mergeCell ref="B525:B532"/>
    <mergeCell ref="C525:C532"/>
    <mergeCell ref="D525:D532"/>
    <mergeCell ref="J525:J531"/>
    <mergeCell ref="A517:A524"/>
    <mergeCell ref="B517:B524"/>
    <mergeCell ref="C517:C524"/>
    <mergeCell ref="D517:D524"/>
    <mergeCell ref="E517:E524"/>
    <mergeCell ref="E525:E532"/>
    <mergeCell ref="J533:J539"/>
    <mergeCell ref="A541:A548"/>
    <mergeCell ref="B541:B548"/>
    <mergeCell ref="C541:C548"/>
    <mergeCell ref="D541:D548"/>
    <mergeCell ref="J541:J547"/>
    <mergeCell ref="A533:A540"/>
    <mergeCell ref="B533:B540"/>
    <mergeCell ref="C533:C540"/>
    <mergeCell ref="D533:D540"/>
    <mergeCell ref="E533:E540"/>
    <mergeCell ref="E541:E548"/>
    <mergeCell ref="J549:J555"/>
    <mergeCell ref="A557:A564"/>
    <mergeCell ref="B557:B564"/>
    <mergeCell ref="C557:C564"/>
    <mergeCell ref="D557:D564"/>
    <mergeCell ref="J557:J563"/>
    <mergeCell ref="A549:A556"/>
    <mergeCell ref="B549:B556"/>
    <mergeCell ref="C549:C556"/>
    <mergeCell ref="D549:D556"/>
    <mergeCell ref="E549:E556"/>
    <mergeCell ref="E557:E564"/>
    <mergeCell ref="A581:A588"/>
    <mergeCell ref="B581:B588"/>
    <mergeCell ref="C581:C588"/>
    <mergeCell ref="D581:D588"/>
    <mergeCell ref="J581:J587"/>
    <mergeCell ref="J565:J571"/>
    <mergeCell ref="A573:A580"/>
    <mergeCell ref="B573:B580"/>
    <mergeCell ref="C573:C580"/>
    <mergeCell ref="D573:D580"/>
    <mergeCell ref="J573:J579"/>
    <mergeCell ref="A565:A572"/>
    <mergeCell ref="B565:B572"/>
    <mergeCell ref="C565:C572"/>
    <mergeCell ref="D565:D572"/>
    <mergeCell ref="E565:E572"/>
    <mergeCell ref="E573:E580"/>
    <mergeCell ref="E581:E588"/>
    <mergeCell ref="J589:J595"/>
    <mergeCell ref="A597:A604"/>
    <mergeCell ref="B597:B604"/>
    <mergeCell ref="C597:C604"/>
    <mergeCell ref="D597:D604"/>
    <mergeCell ref="J597:J603"/>
    <mergeCell ref="A589:A596"/>
    <mergeCell ref="B589:B596"/>
    <mergeCell ref="C589:C596"/>
    <mergeCell ref="D589:D596"/>
    <mergeCell ref="E589:E596"/>
    <mergeCell ref="E597:E604"/>
    <mergeCell ref="J605:J611"/>
    <mergeCell ref="A621:A628"/>
    <mergeCell ref="B621:B628"/>
    <mergeCell ref="C621:C628"/>
    <mergeCell ref="D621:D628"/>
    <mergeCell ref="J621:J627"/>
    <mergeCell ref="A605:A612"/>
    <mergeCell ref="B605:B612"/>
    <mergeCell ref="C605:C612"/>
    <mergeCell ref="D605:D612"/>
    <mergeCell ref="A613:A620"/>
    <mergeCell ref="B613:B620"/>
    <mergeCell ref="C613:C620"/>
    <mergeCell ref="D613:D620"/>
    <mergeCell ref="J613:J619"/>
    <mergeCell ref="E605:E612"/>
    <mergeCell ref="E613:E620"/>
    <mergeCell ref="E621:E628"/>
    <mergeCell ref="J629:J635"/>
    <mergeCell ref="A637:A644"/>
    <mergeCell ref="B637:B644"/>
    <mergeCell ref="C637:C644"/>
    <mergeCell ref="D637:D644"/>
    <mergeCell ref="J637:J643"/>
    <mergeCell ref="A629:A636"/>
    <mergeCell ref="B629:B636"/>
    <mergeCell ref="C629:C636"/>
    <mergeCell ref="D629:D636"/>
    <mergeCell ref="E629:E636"/>
    <mergeCell ref="E637:E644"/>
    <mergeCell ref="D669:D676"/>
    <mergeCell ref="J669:J675"/>
    <mergeCell ref="A661:A668"/>
    <mergeCell ref="B661:B668"/>
    <mergeCell ref="C661:C668"/>
    <mergeCell ref="D661:D668"/>
    <mergeCell ref="J645:J651"/>
    <mergeCell ref="A653:A660"/>
    <mergeCell ref="B653:B660"/>
    <mergeCell ref="C653:C660"/>
    <mergeCell ref="D653:D660"/>
    <mergeCell ref="J653:J659"/>
    <mergeCell ref="A645:A652"/>
    <mergeCell ref="B645:B652"/>
    <mergeCell ref="C645:C652"/>
    <mergeCell ref="D645:D652"/>
    <mergeCell ref="E645:E652"/>
    <mergeCell ref="E653:E660"/>
    <mergeCell ref="E661:E668"/>
    <mergeCell ref="E669:E676"/>
    <mergeCell ref="J694:J700"/>
    <mergeCell ref="A702:A709"/>
    <mergeCell ref="B702:B709"/>
    <mergeCell ref="C702:C709"/>
    <mergeCell ref="D702:D709"/>
    <mergeCell ref="J702:J708"/>
    <mergeCell ref="A694:A701"/>
    <mergeCell ref="B694:B701"/>
    <mergeCell ref="C694:C701"/>
    <mergeCell ref="D694:D701"/>
    <mergeCell ref="E702:E709"/>
    <mergeCell ref="J710:J716"/>
    <mergeCell ref="A718:A725"/>
    <mergeCell ref="B718:B725"/>
    <mergeCell ref="C718:C725"/>
    <mergeCell ref="D718:D725"/>
    <mergeCell ref="J718:J724"/>
    <mergeCell ref="A710:A717"/>
    <mergeCell ref="B710:B717"/>
    <mergeCell ref="C710:C717"/>
    <mergeCell ref="D710:D717"/>
    <mergeCell ref="E710:E717"/>
    <mergeCell ref="E718:E725"/>
    <mergeCell ref="A693:J693"/>
    <mergeCell ref="A36:J36"/>
    <mergeCell ref="A157:J157"/>
    <mergeCell ref="A182:J182"/>
    <mergeCell ref="A199:J199"/>
    <mergeCell ref="A288:J288"/>
    <mergeCell ref="A337:J337"/>
    <mergeCell ref="A370:J370"/>
    <mergeCell ref="A387:J387"/>
    <mergeCell ref="A508:J508"/>
    <mergeCell ref="J677:J683"/>
    <mergeCell ref="A685:A692"/>
    <mergeCell ref="B685:B692"/>
    <mergeCell ref="C685:C692"/>
    <mergeCell ref="D685:D692"/>
    <mergeCell ref="J685:J691"/>
    <mergeCell ref="A677:A684"/>
    <mergeCell ref="B677:B684"/>
    <mergeCell ref="C677:C684"/>
    <mergeCell ref="D677:D684"/>
    <mergeCell ref="J661:J667"/>
    <mergeCell ref="A669:A676"/>
    <mergeCell ref="B669:B676"/>
    <mergeCell ref="C669:C676"/>
  </mergeCells>
  <printOptions horizontalCentered="1"/>
  <pageMargins left="0.11811023622047245" right="0.11811023622047245" top="1.3385826771653544" bottom="0.35433070866141736" header="0.31496062992125984" footer="0.31496062992125984"/>
  <pageSetup paperSize="8" scale="79" fitToHeight="0" orientation="landscape" r:id="rId1"/>
  <headerFooter>
    <oddHeader xml:space="preserve">&amp;C&amp;10COMUNE DI VALLE DI CADORE
Piano triennale di prevenzione della corruzione e della trasparenza Triennio 2021 - 2023&amp;"Calibri,Grassetto"
Tavola Allegato 4   -  Misurazione del livello di esposizione al rischio
&amp;R&amp;8
</oddHeader>
    <oddFooter>&amp;C&amp;"Calibri,Corsivo"Pag. &amp;P</oddFooter>
  </headerFooter>
  <rowBreaks count="3" manualBreakCount="3">
    <brk id="11" max="16383" man="1"/>
    <brk id="19" max="16383" man="1"/>
    <brk id="27" max="16383" man="1"/>
  </rowBreaks>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'Tab Voto'!$A$1:$A$3</xm:f>
          </x14:formula1>
          <xm:sqref>G5:G10 I5:I8 G13:G18 G711:G716 G21:G26 I13:I16 G29:G34 I21:I24 G38:G43 G46:G51 G54:G59 G62:G67 G70:G75 G78:G83 G86:G91 G94:G99 G102:G107 G110:G115 G118:G123 G126:G131 G134:G139 G142:G147 G150:G155 G159:G164 G167:G172 G175:G180 G184:G189 G192:G197 G201:G206 G209:G214 G217:G222 G225:G230 G233:G238 G241:G246 G249:G254 G257:G262 G265:G270 G273:G278 G281:G286 G290:G295 G298:G303 G306:G311 G314:G319 I711:I714 G322:G327 G330:G335 G339:G344 G347:G352 G355:G360 G363:G368 G372:G377 G380:G385 G389:G394 G397:G402 G405:G410 G413:G418 G421:G426 G429:G434 G437:G442 G445:G450 G453:G458 G461:G466 G469:G474 G477:G482 G485:G490 G493:G498 G501:G506 G510:G515 G518:G523 G526:G531 G534:G539 G542:G547 G550:G555 G558:G563 G566:G571 G574:G579 G582:G587 G590:G595 G598:G603 G606:G611 G614:G619 G622:G627 G630:G635 G638:G643 G646:G651 G654:G659 G662:G667 G670:G675 G678:G683 G686:G691 G695:G700 G703:G708 I29:I32 I38:I41 I46:I49 I54:I57 I62:I65 I70:I73 I78:I81 I86:I89 I94:I97 I102:I105 I110:I113 I118:I121 I126:I129 I134:I137 I142:I145 I150:I153 I159:I162 I167:I170 I175:I178 I184:I187 I192:I195 I201:I204 I209:I212 I217:I220 I225:I228 I233:I236 I241:I244 I249:I252 I257:I260 I265:I268 I273:I276 I281:I284 I290:I293 I298:I301 I306:I309 I314:I317 G719:G724 I322:I325 I330:I333 I339:I342 I347:I350 I355:I358 I363:I366 I372:I375 I380:I383 I389:I392 I397:I400 I405:I408 I413:I416 I421:I424 I429:I432 I437:I440 I445:I448 I453:I456 I461:I464 I469:I472 I477:I480 I485:I488 I493:I496 I501:I504 I510:I513 I518:I521 I526:I529 I534:I537 I542:I545 I550:I553 I558:I561 I566:I569 I574:I577 I582:I585 I590:I593 I598:I601 I606:I609 I614:I617 I622:I625 I630:I633 I638:I641 I646:I649 I654:I657 I662:I665 I670:I673 I678:I681 I686:I689 I695:I698 I703:I706 I719:I722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814"/>
  <sheetViews>
    <sheetView zoomScale="80" zoomScaleNormal="80" zoomScaleSheetLayoutView="80" zoomScalePageLayoutView="120" workbookViewId="0">
      <selection activeCell="R29" sqref="R29"/>
    </sheetView>
  </sheetViews>
  <sheetFormatPr defaultColWidth="15.140625" defaultRowHeight="15" x14ac:dyDescent="0.25"/>
  <cols>
    <col min="1" max="1" width="8" style="3" customWidth="1"/>
    <col min="2" max="2" width="19.28515625" style="3" customWidth="1"/>
    <col min="3" max="3" width="21.7109375" style="3" customWidth="1"/>
    <col min="4" max="4" width="16.7109375" style="3" customWidth="1"/>
    <col min="5" max="9" width="7.7109375" style="3" customWidth="1"/>
    <col min="10" max="14" width="7" style="3" customWidth="1"/>
    <col min="15" max="16384" width="15.140625" style="3"/>
  </cols>
  <sheetData>
    <row r="2" spans="1:14" x14ac:dyDescent="0.25">
      <c r="A2" s="2"/>
      <c r="B2" s="64" t="s">
        <v>7</v>
      </c>
      <c r="C2" s="65"/>
      <c r="D2" s="65"/>
      <c r="E2" s="66"/>
      <c r="F2" s="2"/>
      <c r="G2" s="2"/>
      <c r="H2" s="2"/>
      <c r="I2" s="2"/>
      <c r="J2" s="2"/>
      <c r="K2" s="2"/>
      <c r="L2" s="2"/>
      <c r="M2" s="2"/>
      <c r="N2" s="2"/>
    </row>
    <row r="3" spans="1:14" ht="15.75" thickBot="1" x14ac:dyDescent="0.3">
      <c r="A3" s="2"/>
      <c r="B3" s="2"/>
      <c r="C3" s="2"/>
      <c r="D3" s="2"/>
      <c r="E3" s="2" t="s">
        <v>129</v>
      </c>
      <c r="F3" s="2"/>
      <c r="G3" s="2"/>
      <c r="H3" s="2"/>
      <c r="I3" s="2"/>
      <c r="J3" s="2"/>
      <c r="K3" s="2"/>
      <c r="L3" s="2"/>
      <c r="M3" s="2"/>
      <c r="N3" s="2"/>
    </row>
    <row r="4" spans="1:14" ht="51" x14ac:dyDescent="0.25">
      <c r="A4" s="2"/>
      <c r="B4" s="5" t="s">
        <v>9</v>
      </c>
      <c r="C4" s="5" t="s">
        <v>11</v>
      </c>
      <c r="E4" s="2" t="s">
        <v>131</v>
      </c>
      <c r="F4" s="2" t="s">
        <v>132</v>
      </c>
      <c r="G4" s="2" t="s">
        <v>130</v>
      </c>
      <c r="H4" s="2"/>
      <c r="I4" s="2"/>
      <c r="J4" s="2"/>
      <c r="K4" s="2"/>
      <c r="L4" s="2"/>
      <c r="M4" s="2"/>
      <c r="N4" s="2"/>
    </row>
    <row r="5" spans="1:14" x14ac:dyDescent="0.25">
      <c r="A5" s="2"/>
      <c r="B5" s="15">
        <v>0</v>
      </c>
      <c r="C5" s="15">
        <v>0</v>
      </c>
      <c r="D5" s="17"/>
      <c r="E5" s="2"/>
      <c r="F5" s="2"/>
      <c r="G5" s="2"/>
      <c r="H5" s="2"/>
      <c r="I5" s="2"/>
      <c r="J5" s="2"/>
      <c r="K5" s="2"/>
      <c r="L5" s="2"/>
      <c r="M5" s="2"/>
      <c r="N5" s="2"/>
    </row>
    <row r="6" spans="1:14" x14ac:dyDescent="0.25">
      <c r="A6" s="2"/>
      <c r="B6" s="2">
        <f>COUNTIF('analisi dei rischi'!G5:G10,D6)</f>
        <v>2</v>
      </c>
      <c r="C6" s="2">
        <f>COUNTIF('analisi dei rischi'!I5:I8,D6)</f>
        <v>0</v>
      </c>
      <c r="D6" s="2" t="s">
        <v>117</v>
      </c>
      <c r="E6" s="2">
        <f>SUM(B6:B8)</f>
        <v>6</v>
      </c>
      <c r="F6" s="2">
        <f>SUM(C6:C8)</f>
        <v>4</v>
      </c>
      <c r="G6" s="2">
        <f>+E6+F6</f>
        <v>10</v>
      </c>
      <c r="H6" s="2"/>
      <c r="I6" s="2"/>
      <c r="J6" s="2"/>
      <c r="K6" s="2"/>
      <c r="L6" s="2"/>
      <c r="M6" s="2"/>
      <c r="N6" s="2"/>
    </row>
    <row r="7" spans="1:14" x14ac:dyDescent="0.25">
      <c r="A7" s="2"/>
      <c r="B7" s="2">
        <f>COUNTIF('analisi dei rischi'!G5:G10,D7)</f>
        <v>4</v>
      </c>
      <c r="C7" s="2">
        <f>COUNTIF('analisi dei rischi'!I5:I8,D7)</f>
        <v>4</v>
      </c>
      <c r="D7" s="2" t="s">
        <v>118</v>
      </c>
      <c r="E7" s="2"/>
      <c r="F7" s="2"/>
      <c r="G7" s="2"/>
      <c r="H7" s="2"/>
      <c r="I7" s="2"/>
      <c r="J7" s="2"/>
      <c r="K7" s="2"/>
      <c r="L7" s="2"/>
      <c r="M7" s="2"/>
      <c r="N7" s="2"/>
    </row>
    <row r="8" spans="1:14" x14ac:dyDescent="0.25">
      <c r="A8" s="2"/>
      <c r="B8" s="2">
        <f>COUNTIF('analisi dei rischi'!G5:G10,D8)</f>
        <v>0</v>
      </c>
      <c r="C8" s="2">
        <f>COUNTIF('analisi dei rischi'!I5:I8,D8)</f>
        <v>0</v>
      </c>
      <c r="D8" s="2" t="s">
        <v>119</v>
      </c>
      <c r="E8" s="2"/>
      <c r="F8" s="2"/>
      <c r="G8" s="2"/>
      <c r="H8" s="2"/>
      <c r="I8" s="2"/>
      <c r="J8" s="2"/>
      <c r="K8" s="2"/>
      <c r="L8" s="2"/>
      <c r="M8" s="2"/>
      <c r="N8" s="2"/>
    </row>
    <row r="9" spans="1:14" x14ac:dyDescent="0.25">
      <c r="A9" s="2"/>
      <c r="B9" s="2">
        <f>MAX(B6:B8)</f>
        <v>4</v>
      </c>
      <c r="C9" s="2">
        <f>MAX(C6:C8)</f>
        <v>4</v>
      </c>
      <c r="D9" s="2"/>
      <c r="E9" s="2"/>
      <c r="F9" s="2"/>
      <c r="G9" s="2"/>
      <c r="H9" s="2"/>
      <c r="I9" s="2"/>
      <c r="J9" s="2"/>
      <c r="K9" s="2"/>
      <c r="L9" s="2"/>
      <c r="M9" s="2"/>
      <c r="N9" s="2"/>
    </row>
    <row r="10" spans="1:14" ht="26.25" thickBot="1" x14ac:dyDescent="0.3">
      <c r="A10" s="2"/>
      <c r="B10" s="2" t="str">
        <f>VLOOKUP(B9,B5:D8,3,FALSE)</f>
        <v>Medio</v>
      </c>
      <c r="C10" s="2" t="str">
        <f>VLOOKUP(C9,C5:D8,2,FALSE)</f>
        <v>Medio</v>
      </c>
      <c r="D10" s="1" t="s">
        <v>4</v>
      </c>
      <c r="E10" s="2"/>
      <c r="F10" s="2"/>
      <c r="G10" s="2"/>
      <c r="H10" s="2"/>
      <c r="I10" s="2"/>
      <c r="J10" s="2"/>
      <c r="K10" s="2"/>
      <c r="L10" s="2"/>
      <c r="M10" s="2"/>
      <c r="N10" s="2"/>
    </row>
    <row r="11" spans="1:14" x14ac:dyDescent="0.25">
      <c r="A11" s="2"/>
      <c r="B11" s="2"/>
      <c r="C11" s="2"/>
      <c r="D11" s="2"/>
      <c r="E11" s="2"/>
      <c r="F11" s="2"/>
      <c r="G11" s="2"/>
      <c r="H11" s="2"/>
      <c r="I11" s="2"/>
      <c r="J11" s="2"/>
      <c r="K11" s="2"/>
      <c r="L11" s="2"/>
      <c r="M11" s="2"/>
      <c r="N11" s="2"/>
    </row>
    <row r="12" spans="1:14" ht="15.75" thickBot="1" x14ac:dyDescent="0.3">
      <c r="A12" s="2"/>
      <c r="B12" s="2" t="str">
        <f>CONCATENATE(B10,"-",C10)</f>
        <v>Medio-Medio</v>
      </c>
      <c r="C12" s="2" t="str">
        <f>VLOOKUP(B12,'Criteri validazione globale'!$F$5:$G$14,2,FALSE)</f>
        <v>MEDIO</v>
      </c>
      <c r="D12" s="1" t="s">
        <v>120</v>
      </c>
      <c r="E12" s="2"/>
      <c r="F12" s="2"/>
      <c r="G12" s="2"/>
      <c r="H12" s="2"/>
      <c r="I12" s="2"/>
      <c r="J12" s="2"/>
      <c r="K12" s="2"/>
      <c r="L12" s="2"/>
      <c r="M12" s="2"/>
      <c r="N12" s="2"/>
    </row>
    <row r="13" spans="1:14" ht="51" x14ac:dyDescent="0.25">
      <c r="A13" s="2"/>
      <c r="B13" s="5" t="s">
        <v>9</v>
      </c>
      <c r="C13" s="5" t="s">
        <v>11</v>
      </c>
      <c r="E13" s="2" t="s">
        <v>131</v>
      </c>
      <c r="F13" s="2" t="s">
        <v>132</v>
      </c>
      <c r="G13" s="2" t="s">
        <v>130</v>
      </c>
      <c r="H13" s="2"/>
      <c r="I13" s="2"/>
      <c r="J13" s="2"/>
      <c r="K13" s="2"/>
      <c r="L13" s="2"/>
      <c r="M13" s="2"/>
      <c r="N13" s="2"/>
    </row>
    <row r="14" spans="1:14" x14ac:dyDescent="0.25">
      <c r="A14" s="2"/>
      <c r="B14" s="15">
        <v>0</v>
      </c>
      <c r="C14" s="15">
        <v>0</v>
      </c>
      <c r="E14" s="2"/>
      <c r="F14" s="2"/>
      <c r="G14" s="2"/>
      <c r="H14" s="2"/>
      <c r="I14" s="2"/>
      <c r="J14" s="2"/>
      <c r="K14" s="2"/>
      <c r="L14" s="2"/>
      <c r="M14" s="2"/>
      <c r="N14" s="2"/>
    </row>
    <row r="15" spans="1:14" x14ac:dyDescent="0.25">
      <c r="A15" s="2"/>
      <c r="B15" s="2">
        <f>COUNTIF('analisi dei rischi'!G13:G18,D15)</f>
        <v>3</v>
      </c>
      <c r="C15" s="2">
        <f>COUNTIF('analisi dei rischi'!I13:I16,D15)</f>
        <v>1</v>
      </c>
      <c r="D15" s="2" t="s">
        <v>117</v>
      </c>
      <c r="E15" s="2">
        <f>SUM(B15:B17)</f>
        <v>6</v>
      </c>
      <c r="F15" s="2">
        <f>SUM(C15:C17)</f>
        <v>4</v>
      </c>
      <c r="G15" s="2">
        <f>+E15+F15</f>
        <v>10</v>
      </c>
      <c r="H15" s="2"/>
      <c r="I15" s="2"/>
      <c r="J15" s="2"/>
      <c r="K15" s="2"/>
      <c r="L15" s="2"/>
      <c r="M15" s="2"/>
      <c r="N15" s="2"/>
    </row>
    <row r="16" spans="1:14" x14ac:dyDescent="0.25">
      <c r="A16" s="2"/>
      <c r="B16" s="2">
        <f>COUNTIF('analisi dei rischi'!G13:G18,D16)</f>
        <v>2</v>
      </c>
      <c r="C16" s="2">
        <f>COUNTIF('analisi dei rischi'!I13:I16,D16)</f>
        <v>1</v>
      </c>
      <c r="D16" s="2" t="s">
        <v>118</v>
      </c>
      <c r="E16" s="2"/>
      <c r="F16" s="2"/>
      <c r="G16" s="2"/>
      <c r="H16" s="2"/>
      <c r="I16" s="2"/>
      <c r="J16" s="2"/>
      <c r="K16" s="2"/>
      <c r="L16" s="2"/>
      <c r="M16" s="2"/>
      <c r="N16" s="2"/>
    </row>
    <row r="17" spans="1:14" x14ac:dyDescent="0.25">
      <c r="A17" s="2"/>
      <c r="B17" s="2">
        <f>COUNTIF('analisi dei rischi'!G13:G18,D17)</f>
        <v>1</v>
      </c>
      <c r="C17" s="2">
        <f>COUNTIF('analisi dei rischi'!I13:I16,D17)</f>
        <v>2</v>
      </c>
      <c r="D17" s="2" t="s">
        <v>119</v>
      </c>
      <c r="E17" s="2"/>
      <c r="F17" s="2"/>
      <c r="G17" s="2"/>
      <c r="H17" s="2"/>
      <c r="I17" s="2"/>
      <c r="J17" s="2"/>
      <c r="K17" s="2"/>
      <c r="L17" s="2"/>
      <c r="M17" s="2"/>
      <c r="N17" s="2"/>
    </row>
    <row r="18" spans="1:14" x14ac:dyDescent="0.25">
      <c r="A18" s="2"/>
      <c r="B18" s="2">
        <f>MAX(B15:B17)</f>
        <v>3</v>
      </c>
      <c r="C18" s="2">
        <f>MAX(C15:C17)</f>
        <v>2</v>
      </c>
      <c r="D18" s="2"/>
      <c r="E18" s="2"/>
      <c r="F18" s="2"/>
      <c r="G18" s="2"/>
      <c r="H18" s="2"/>
      <c r="I18" s="2"/>
      <c r="J18" s="2"/>
      <c r="K18" s="2"/>
      <c r="L18" s="2"/>
      <c r="M18" s="2"/>
      <c r="N18" s="2"/>
    </row>
    <row r="19" spans="1:14" ht="26.25" thickBot="1" x14ac:dyDescent="0.3">
      <c r="A19" s="2"/>
      <c r="B19" s="2" t="str">
        <f>VLOOKUP(B18,B14:D17,3,FALSE)</f>
        <v>Alto</v>
      </c>
      <c r="C19" s="2" t="str">
        <f>VLOOKUP(C18,C14:D17,2,FALSE)</f>
        <v>Basso</v>
      </c>
      <c r="D19" s="1" t="s">
        <v>4</v>
      </c>
      <c r="E19" s="2"/>
      <c r="F19" s="2"/>
      <c r="G19" s="2"/>
      <c r="H19" s="2"/>
      <c r="I19" s="2"/>
      <c r="J19" s="2"/>
      <c r="K19" s="2"/>
      <c r="L19" s="2"/>
      <c r="M19" s="2"/>
      <c r="N19" s="2"/>
    </row>
    <row r="20" spans="1:14" x14ac:dyDescent="0.25">
      <c r="A20" s="2"/>
      <c r="B20" s="2"/>
      <c r="C20" s="2"/>
      <c r="D20" s="2"/>
      <c r="E20" s="2"/>
      <c r="F20" s="2"/>
      <c r="G20" s="2"/>
      <c r="H20" s="2"/>
      <c r="I20" s="2"/>
      <c r="J20" s="2"/>
      <c r="K20" s="2"/>
      <c r="L20" s="2"/>
      <c r="M20" s="2"/>
      <c r="N20" s="2"/>
    </row>
    <row r="21" spans="1:14" ht="15.75" thickBot="1" x14ac:dyDescent="0.3">
      <c r="A21" s="2"/>
      <c r="B21" s="2" t="str">
        <f>CONCATENATE(B19,"-",C19)</f>
        <v>Alto-Basso</v>
      </c>
      <c r="C21" s="2" t="str">
        <f>VLOOKUP(B21,'Criteri validazione globale'!$F$5:$G$14,2,FALSE)</f>
        <v>MEDIO</v>
      </c>
      <c r="D21" s="1" t="s">
        <v>120</v>
      </c>
      <c r="E21" s="2"/>
      <c r="F21" s="2"/>
      <c r="G21" s="2"/>
      <c r="H21" s="2"/>
      <c r="I21" s="2"/>
      <c r="J21" s="2"/>
      <c r="K21" s="2"/>
      <c r="L21" s="2"/>
      <c r="M21" s="2"/>
      <c r="N21" s="2"/>
    </row>
    <row r="22" spans="1:14" ht="51" x14ac:dyDescent="0.25">
      <c r="A22" s="2"/>
      <c r="B22" s="5" t="s">
        <v>9</v>
      </c>
      <c r="C22" s="5" t="s">
        <v>11</v>
      </c>
      <c r="E22" s="2" t="s">
        <v>131</v>
      </c>
      <c r="F22" s="2" t="s">
        <v>132</v>
      </c>
      <c r="G22" s="2" t="s">
        <v>130</v>
      </c>
      <c r="H22" s="2"/>
      <c r="I22" s="2"/>
      <c r="J22" s="2"/>
      <c r="K22" s="2"/>
      <c r="L22" s="2"/>
      <c r="M22" s="2"/>
      <c r="N22" s="2"/>
    </row>
    <row r="23" spans="1:14" x14ac:dyDescent="0.25">
      <c r="A23" s="2"/>
      <c r="B23" s="15">
        <v>0</v>
      </c>
      <c r="C23" s="15">
        <v>0</v>
      </c>
      <c r="E23" s="2"/>
      <c r="F23" s="2"/>
      <c r="G23" s="2"/>
      <c r="H23" s="2"/>
      <c r="I23" s="2"/>
      <c r="J23" s="2"/>
      <c r="K23" s="2"/>
      <c r="L23" s="2"/>
      <c r="M23" s="2"/>
      <c r="N23" s="2"/>
    </row>
    <row r="24" spans="1:14" x14ac:dyDescent="0.25">
      <c r="A24" s="2"/>
      <c r="B24" s="2">
        <f>COUNTIF('analisi dei rischi'!G21:G26,D24)</f>
        <v>3</v>
      </c>
      <c r="C24" s="2">
        <f>COUNTIF('analisi dei rischi'!I21:I24,D24)</f>
        <v>1</v>
      </c>
      <c r="D24" s="2" t="s">
        <v>117</v>
      </c>
      <c r="E24" s="2">
        <f>SUM(B24:B26)</f>
        <v>6</v>
      </c>
      <c r="F24" s="2">
        <f>SUM(C24:C26)</f>
        <v>4</v>
      </c>
      <c r="G24" s="2">
        <f>+E24+F24</f>
        <v>10</v>
      </c>
      <c r="H24" s="2"/>
      <c r="I24" s="2"/>
      <c r="J24" s="2"/>
      <c r="K24" s="2"/>
      <c r="L24" s="2"/>
      <c r="M24" s="2"/>
      <c r="N24" s="2"/>
    </row>
    <row r="25" spans="1:14" x14ac:dyDescent="0.25">
      <c r="A25" s="2"/>
      <c r="B25" s="2">
        <f>COUNTIF('analisi dei rischi'!G21:G26,D25)</f>
        <v>2</v>
      </c>
      <c r="C25" s="2">
        <f>COUNTIF('analisi dei rischi'!I21:I24,D25)</f>
        <v>1</v>
      </c>
      <c r="D25" s="2" t="s">
        <v>118</v>
      </c>
      <c r="E25" s="2"/>
      <c r="F25" s="2"/>
      <c r="G25" s="2"/>
      <c r="H25" s="2"/>
      <c r="I25" s="2"/>
      <c r="J25" s="2"/>
      <c r="K25" s="2"/>
      <c r="L25" s="2"/>
      <c r="M25" s="2"/>
      <c r="N25" s="2"/>
    </row>
    <row r="26" spans="1:14" x14ac:dyDescent="0.25">
      <c r="A26" s="2"/>
      <c r="B26" s="2">
        <f>COUNTIF('analisi dei rischi'!G21:G26,D26)</f>
        <v>1</v>
      </c>
      <c r="C26" s="2">
        <f>COUNTIF('analisi dei rischi'!I21:I24,D26)</f>
        <v>2</v>
      </c>
      <c r="D26" s="2" t="s">
        <v>119</v>
      </c>
      <c r="E26" s="2"/>
      <c r="F26" s="2"/>
      <c r="G26" s="2"/>
      <c r="H26" s="2"/>
      <c r="I26" s="2"/>
      <c r="J26" s="2"/>
      <c r="K26" s="2"/>
      <c r="L26" s="2"/>
      <c r="M26" s="2"/>
      <c r="N26" s="2"/>
    </row>
    <row r="27" spans="1:14" x14ac:dyDescent="0.25">
      <c r="A27" s="2"/>
      <c r="B27" s="2">
        <f>MAX(B24:B26)</f>
        <v>3</v>
      </c>
      <c r="C27" s="2">
        <f>MAX(C24:C26)</f>
        <v>2</v>
      </c>
      <c r="D27" s="2"/>
      <c r="E27" s="2"/>
      <c r="F27" s="2"/>
      <c r="G27" s="2"/>
      <c r="H27" s="2"/>
      <c r="I27" s="2"/>
      <c r="J27" s="2"/>
      <c r="K27" s="2"/>
      <c r="L27" s="2"/>
      <c r="M27" s="2"/>
      <c r="N27" s="2"/>
    </row>
    <row r="28" spans="1:14" ht="26.25" thickBot="1" x14ac:dyDescent="0.3">
      <c r="A28" s="2"/>
      <c r="B28" s="2" t="str">
        <f>VLOOKUP(B27,B23:D26,3,FALSE)</f>
        <v>Alto</v>
      </c>
      <c r="C28" s="2" t="str">
        <f>VLOOKUP(C27,C23:D26,2,FALSE)</f>
        <v>Basso</v>
      </c>
      <c r="D28" s="1" t="s">
        <v>4</v>
      </c>
      <c r="E28" s="2"/>
      <c r="F28" s="2"/>
      <c r="G28" s="2"/>
      <c r="H28" s="2"/>
      <c r="I28" s="2"/>
      <c r="J28" s="2"/>
      <c r="K28" s="2"/>
      <c r="L28" s="2"/>
      <c r="M28" s="2"/>
      <c r="N28" s="2"/>
    </row>
    <row r="29" spans="1:14" x14ac:dyDescent="0.25">
      <c r="A29" s="2"/>
      <c r="B29" s="2"/>
      <c r="C29" s="2"/>
      <c r="D29" s="2"/>
      <c r="E29" s="2"/>
      <c r="F29" s="2"/>
      <c r="G29" s="2"/>
      <c r="H29" s="2"/>
      <c r="I29" s="2"/>
      <c r="J29" s="2"/>
      <c r="K29" s="2"/>
      <c r="L29" s="2"/>
      <c r="M29" s="2"/>
      <c r="N29" s="2"/>
    </row>
    <row r="30" spans="1:14" ht="15.75" thickBot="1" x14ac:dyDescent="0.3">
      <c r="A30" s="2"/>
      <c r="B30" s="2" t="str">
        <f>CONCATENATE(B28,"-",C28)</f>
        <v>Alto-Basso</v>
      </c>
      <c r="C30" s="2" t="str">
        <f>VLOOKUP(B30,'Criteri validazione globale'!$F$5:$G$14,2,FALSE)</f>
        <v>MEDIO</v>
      </c>
      <c r="D30" s="1" t="s">
        <v>120</v>
      </c>
      <c r="E30" s="2"/>
      <c r="F30" s="2"/>
      <c r="G30" s="2"/>
      <c r="H30" s="2"/>
      <c r="I30" s="2"/>
      <c r="J30" s="2"/>
      <c r="K30" s="2"/>
      <c r="L30" s="2"/>
      <c r="M30" s="2"/>
      <c r="N30" s="2"/>
    </row>
    <row r="31" spans="1:14" ht="51" x14ac:dyDescent="0.25">
      <c r="A31" s="2"/>
      <c r="B31" s="5" t="s">
        <v>9</v>
      </c>
      <c r="C31" s="5" t="s">
        <v>11</v>
      </c>
      <c r="E31" s="2" t="s">
        <v>131</v>
      </c>
      <c r="F31" s="2" t="s">
        <v>132</v>
      </c>
      <c r="G31" s="2" t="s">
        <v>130</v>
      </c>
      <c r="H31" s="2"/>
      <c r="I31" s="2"/>
      <c r="J31" s="2"/>
      <c r="K31" s="2"/>
      <c r="L31" s="2"/>
      <c r="M31" s="2"/>
      <c r="N31" s="2"/>
    </row>
    <row r="32" spans="1:14" x14ac:dyDescent="0.25">
      <c r="A32" s="2"/>
      <c r="B32" s="15">
        <v>0</v>
      </c>
      <c r="C32" s="15">
        <v>0</v>
      </c>
      <c r="E32" s="2"/>
      <c r="F32" s="2"/>
      <c r="G32" s="2"/>
      <c r="H32" s="2"/>
      <c r="I32" s="2"/>
      <c r="J32" s="2"/>
      <c r="K32" s="2"/>
      <c r="L32" s="2"/>
      <c r="M32" s="2"/>
      <c r="N32" s="2"/>
    </row>
    <row r="33" spans="1:14" x14ac:dyDescent="0.25">
      <c r="A33" s="2"/>
      <c r="B33" s="2">
        <f>COUNTIF('analisi dei rischi'!G29:G34,D33)</f>
        <v>3</v>
      </c>
      <c r="C33" s="2">
        <f>COUNTIF('analisi dei rischi'!I29:I32,D33)</f>
        <v>1</v>
      </c>
      <c r="D33" s="2" t="s">
        <v>117</v>
      </c>
      <c r="E33" s="2">
        <f>SUM(B33:B35)</f>
        <v>6</v>
      </c>
      <c r="F33" s="2">
        <f>SUM(C33:C35)</f>
        <v>4</v>
      </c>
      <c r="G33" s="2">
        <f>+E33+F33</f>
        <v>10</v>
      </c>
      <c r="H33" s="2"/>
      <c r="I33" s="2"/>
      <c r="J33" s="2"/>
      <c r="K33" s="2"/>
      <c r="L33" s="2"/>
      <c r="M33" s="2"/>
      <c r="N33" s="2"/>
    </row>
    <row r="34" spans="1:14" x14ac:dyDescent="0.25">
      <c r="A34" s="2"/>
      <c r="B34" s="2">
        <f>COUNTIF('analisi dei rischi'!G29:G34,D34)</f>
        <v>2</v>
      </c>
      <c r="C34" s="2">
        <f>COUNTIF('analisi dei rischi'!I29:I32,D34)</f>
        <v>1</v>
      </c>
      <c r="D34" s="2" t="s">
        <v>118</v>
      </c>
      <c r="E34" s="2"/>
      <c r="F34" s="2"/>
      <c r="G34" s="2"/>
      <c r="H34" s="2"/>
      <c r="I34" s="2"/>
      <c r="J34" s="2"/>
      <c r="K34" s="2"/>
      <c r="L34" s="2"/>
      <c r="M34" s="2"/>
      <c r="N34" s="2"/>
    </row>
    <row r="35" spans="1:14" x14ac:dyDescent="0.25">
      <c r="A35" s="2"/>
      <c r="B35" s="2">
        <f>COUNTIF('analisi dei rischi'!G29:G34,D35)</f>
        <v>1</v>
      </c>
      <c r="C35" s="2">
        <f>COUNTIF('analisi dei rischi'!I29:I32,D35)</f>
        <v>2</v>
      </c>
      <c r="D35" s="2" t="s">
        <v>119</v>
      </c>
      <c r="E35" s="2"/>
      <c r="F35" s="2"/>
      <c r="G35" s="2"/>
      <c r="H35" s="2"/>
      <c r="I35" s="2"/>
      <c r="J35" s="2"/>
      <c r="K35" s="2"/>
      <c r="L35" s="2"/>
      <c r="M35" s="2"/>
      <c r="N35" s="2"/>
    </row>
    <row r="36" spans="1:14" x14ac:dyDescent="0.25">
      <c r="A36" s="2"/>
      <c r="B36" s="2">
        <f>MAX(B33:B35)</f>
        <v>3</v>
      </c>
      <c r="C36" s="2">
        <f>MAX(C33:C35)</f>
        <v>2</v>
      </c>
      <c r="D36" s="2"/>
      <c r="E36" s="2"/>
      <c r="F36" s="2"/>
      <c r="G36" s="2"/>
      <c r="H36" s="2"/>
      <c r="I36" s="2"/>
      <c r="J36" s="2"/>
      <c r="K36" s="2"/>
      <c r="L36" s="2"/>
      <c r="M36" s="2"/>
      <c r="N36" s="2"/>
    </row>
    <row r="37" spans="1:14" ht="26.25" thickBot="1" x14ac:dyDescent="0.3">
      <c r="A37" s="2"/>
      <c r="B37" s="2" t="str">
        <f>VLOOKUP(B36,B32:D35,3,FALSE)</f>
        <v>Alto</v>
      </c>
      <c r="C37" s="2" t="str">
        <f>VLOOKUP(C36,C32:D35,2,FALSE)</f>
        <v>Basso</v>
      </c>
      <c r="D37" s="1" t="s">
        <v>4</v>
      </c>
      <c r="E37" s="2"/>
      <c r="F37" s="2"/>
      <c r="G37" s="2"/>
      <c r="H37" s="2"/>
      <c r="I37" s="2"/>
      <c r="J37" s="2"/>
      <c r="K37" s="2"/>
      <c r="L37" s="2"/>
      <c r="M37" s="2"/>
      <c r="N37" s="2"/>
    </row>
    <row r="38" spans="1:14" x14ac:dyDescent="0.25">
      <c r="A38" s="2"/>
      <c r="B38" s="2"/>
      <c r="C38" s="2"/>
      <c r="D38" s="2"/>
      <c r="E38" s="2"/>
      <c r="F38" s="2"/>
      <c r="G38" s="2"/>
      <c r="H38" s="2"/>
      <c r="I38" s="2"/>
      <c r="J38" s="2"/>
      <c r="K38" s="2"/>
      <c r="L38" s="2"/>
      <c r="M38" s="2"/>
      <c r="N38" s="2"/>
    </row>
    <row r="39" spans="1:14" ht="15.75" thickBot="1" x14ac:dyDescent="0.3">
      <c r="A39" s="2"/>
      <c r="B39" s="2" t="str">
        <f>CONCATENATE(B37,"-",C37)</f>
        <v>Alto-Basso</v>
      </c>
      <c r="C39" s="2" t="str">
        <f>VLOOKUP(B39,'Criteri validazione globale'!$F$5:$G$14,2,FALSE)</f>
        <v>MEDIO</v>
      </c>
      <c r="D39" s="1" t="s">
        <v>120</v>
      </c>
      <c r="E39" s="2"/>
      <c r="F39" s="2"/>
      <c r="G39" s="2"/>
      <c r="H39" s="2"/>
      <c r="I39" s="2"/>
      <c r="J39" s="2"/>
      <c r="K39" s="2"/>
      <c r="L39" s="2"/>
      <c r="M39" s="2"/>
      <c r="N39" s="2"/>
    </row>
    <row r="40" spans="1:14" ht="15.75" thickBot="1" x14ac:dyDescent="0.3">
      <c r="A40" s="2"/>
      <c r="B40" s="2"/>
      <c r="C40" s="2"/>
      <c r="D40" s="2"/>
      <c r="E40" s="2"/>
      <c r="F40" s="2"/>
      <c r="G40" s="2"/>
      <c r="H40" s="2"/>
      <c r="I40" s="2"/>
      <c r="J40" s="2"/>
      <c r="K40" s="2"/>
      <c r="L40" s="2"/>
      <c r="M40" s="2"/>
      <c r="N40" s="2"/>
    </row>
    <row r="41" spans="1:14" ht="51" x14ac:dyDescent="0.25">
      <c r="B41" s="5" t="s">
        <v>9</v>
      </c>
      <c r="C41" s="5" t="s">
        <v>11</v>
      </c>
      <c r="E41" s="2" t="s">
        <v>131</v>
      </c>
      <c r="F41" s="2" t="s">
        <v>132</v>
      </c>
      <c r="G41" s="2" t="s">
        <v>130</v>
      </c>
    </row>
    <row r="42" spans="1:14" x14ac:dyDescent="0.25">
      <c r="B42" s="15">
        <v>0</v>
      </c>
      <c r="C42" s="15">
        <v>0</v>
      </c>
      <c r="E42" s="2"/>
      <c r="F42" s="2"/>
      <c r="G42" s="2"/>
    </row>
    <row r="43" spans="1:14" x14ac:dyDescent="0.25">
      <c r="B43" s="2">
        <f>COUNTIF('analisi dei rischi'!G38:G43,D43)</f>
        <v>1</v>
      </c>
      <c r="C43" s="2">
        <f>COUNTIF('analisi dei rischi'!I38:I41,D43)</f>
        <v>1</v>
      </c>
      <c r="D43" s="2" t="s">
        <v>117</v>
      </c>
      <c r="E43" s="2">
        <f>SUM(B43:B45)</f>
        <v>6</v>
      </c>
      <c r="F43" s="2">
        <f>SUM(C43:C45)</f>
        <v>4</v>
      </c>
      <c r="G43" s="2">
        <f>+E43+F43</f>
        <v>10</v>
      </c>
    </row>
    <row r="44" spans="1:14" x14ac:dyDescent="0.25">
      <c r="B44" s="2">
        <f>COUNTIF('analisi dei rischi'!G38:G43,D44)</f>
        <v>4</v>
      </c>
      <c r="C44" s="2">
        <f>COUNTIF('analisi dei rischi'!I38:I41,D44)</f>
        <v>1</v>
      </c>
      <c r="D44" s="2" t="s">
        <v>118</v>
      </c>
    </row>
    <row r="45" spans="1:14" x14ac:dyDescent="0.25">
      <c r="B45" s="2">
        <f>COUNTIF('analisi dei rischi'!G38:G43,D45)</f>
        <v>1</v>
      </c>
      <c r="C45" s="2">
        <f>COUNTIF('analisi dei rischi'!I38:I41,D45)</f>
        <v>2</v>
      </c>
      <c r="D45" s="2" t="s">
        <v>119</v>
      </c>
    </row>
    <row r="46" spans="1:14" x14ac:dyDescent="0.25">
      <c r="B46" s="2">
        <f>MAX(B43:B45)</f>
        <v>4</v>
      </c>
      <c r="C46" s="2">
        <f>MAX(C43:C45)</f>
        <v>2</v>
      </c>
      <c r="D46" s="2"/>
    </row>
    <row r="47" spans="1:14" ht="26.25" thickBot="1" x14ac:dyDescent="0.3">
      <c r="B47" s="2" t="str">
        <f>VLOOKUP(B46,B42:D45,3,FALSE)</f>
        <v>Medio</v>
      </c>
      <c r="C47" s="2" t="str">
        <f>VLOOKUP(C46,C42:D45,2,FALSE)</f>
        <v>Basso</v>
      </c>
      <c r="D47" s="1" t="s">
        <v>4</v>
      </c>
    </row>
    <row r="48" spans="1:14" x14ac:dyDescent="0.25">
      <c r="B48" s="2"/>
      <c r="C48" s="2"/>
      <c r="D48" s="2"/>
    </row>
    <row r="49" spans="2:7" ht="15.75" thickBot="1" x14ac:dyDescent="0.3">
      <c r="B49" s="2" t="str">
        <f>CONCATENATE(B47,"-",C47)</f>
        <v>Medio-Basso</v>
      </c>
      <c r="C49" s="2" t="str">
        <f>VLOOKUP(B49,'Criteri validazione globale'!$F$5:$G$14,2,FALSE)</f>
        <v>BASSO</v>
      </c>
      <c r="D49" s="1" t="s">
        <v>120</v>
      </c>
    </row>
    <row r="50" spans="2:7" ht="51" x14ac:dyDescent="0.25">
      <c r="B50" s="5" t="s">
        <v>9</v>
      </c>
      <c r="C50" s="5" t="s">
        <v>11</v>
      </c>
      <c r="E50" s="2" t="s">
        <v>131</v>
      </c>
      <c r="F50" s="2" t="s">
        <v>132</v>
      </c>
      <c r="G50" s="2" t="s">
        <v>130</v>
      </c>
    </row>
    <row r="51" spans="2:7" x14ac:dyDescent="0.25">
      <c r="B51" s="15">
        <v>0</v>
      </c>
      <c r="C51" s="15">
        <v>0</v>
      </c>
      <c r="E51" s="2"/>
      <c r="F51" s="2"/>
      <c r="G51" s="2"/>
    </row>
    <row r="52" spans="2:7" x14ac:dyDescent="0.25">
      <c r="B52" s="2">
        <f>COUNTIF('analisi dei rischi'!G46:G51,D52)</f>
        <v>2</v>
      </c>
      <c r="C52" s="2">
        <f>COUNTIF('analisi dei rischi'!I46:I49,D52)</f>
        <v>1</v>
      </c>
      <c r="D52" s="2" t="s">
        <v>117</v>
      </c>
      <c r="E52" s="2">
        <f>SUM(B52:B54)</f>
        <v>6</v>
      </c>
      <c r="F52" s="2">
        <f>SUM(C52:C54)</f>
        <v>4</v>
      </c>
      <c r="G52" s="2">
        <f>+E52+F52</f>
        <v>10</v>
      </c>
    </row>
    <row r="53" spans="2:7" x14ac:dyDescent="0.25">
      <c r="B53" s="2">
        <f>COUNTIF('analisi dei rischi'!G46:G51,D53)</f>
        <v>4</v>
      </c>
      <c r="C53" s="2">
        <f>COUNTIF('analisi dei rischi'!I46:I49,D53)</f>
        <v>2</v>
      </c>
      <c r="D53" s="2" t="s">
        <v>118</v>
      </c>
    </row>
    <row r="54" spans="2:7" x14ac:dyDescent="0.25">
      <c r="B54" s="2">
        <f>COUNTIF('analisi dei rischi'!G46:G51,D54)</f>
        <v>0</v>
      </c>
      <c r="C54" s="2">
        <f>COUNTIF('analisi dei rischi'!I46:I49,D54)</f>
        <v>1</v>
      </c>
      <c r="D54" s="2" t="s">
        <v>119</v>
      </c>
    </row>
    <row r="55" spans="2:7" x14ac:dyDescent="0.25">
      <c r="B55" s="2">
        <f>MAX(B52:B54)</f>
        <v>4</v>
      </c>
      <c r="C55" s="2">
        <f>MAX(C52:C54)</f>
        <v>2</v>
      </c>
      <c r="D55" s="2"/>
    </row>
    <row r="56" spans="2:7" ht="26.25" thickBot="1" x14ac:dyDescent="0.3">
      <c r="B56" s="2" t="str">
        <f>VLOOKUP(B55,B51:D54,3,FALSE)</f>
        <v>Medio</v>
      </c>
      <c r="C56" s="2" t="str">
        <f>VLOOKUP(C55,C51:D54,2,FALSE)</f>
        <v>Medio</v>
      </c>
      <c r="D56" s="1" t="s">
        <v>4</v>
      </c>
    </row>
    <row r="57" spans="2:7" x14ac:dyDescent="0.25">
      <c r="B57" s="2"/>
      <c r="C57" s="2"/>
      <c r="D57" s="2"/>
    </row>
    <row r="58" spans="2:7" ht="15.75" thickBot="1" x14ac:dyDescent="0.3">
      <c r="B58" s="2" t="str">
        <f>CONCATENATE(B56,"-",C56)</f>
        <v>Medio-Medio</v>
      </c>
      <c r="C58" s="2" t="str">
        <f>VLOOKUP(B58,'Criteri validazione globale'!$F$5:$G$14,2,FALSE)</f>
        <v>MEDIO</v>
      </c>
      <c r="D58" s="1" t="s">
        <v>120</v>
      </c>
    </row>
    <row r="59" spans="2:7" ht="51" x14ac:dyDescent="0.25">
      <c r="B59" s="5" t="s">
        <v>9</v>
      </c>
      <c r="C59" s="5" t="s">
        <v>11</v>
      </c>
      <c r="E59" s="2" t="s">
        <v>131</v>
      </c>
      <c r="F59" s="2" t="s">
        <v>132</v>
      </c>
      <c r="G59" s="2" t="s">
        <v>130</v>
      </c>
    </row>
    <row r="60" spans="2:7" x14ac:dyDescent="0.25">
      <c r="B60" s="15">
        <v>0</v>
      </c>
      <c r="C60" s="15">
        <v>0</v>
      </c>
      <c r="E60" s="2"/>
      <c r="F60" s="2"/>
      <c r="G60" s="2"/>
    </row>
    <row r="61" spans="2:7" x14ac:dyDescent="0.25">
      <c r="B61" s="2">
        <f>COUNTIF('analisi dei rischi'!G54:G59,D61)</f>
        <v>3</v>
      </c>
      <c r="C61" s="2">
        <f>COUNTIF('analisi dei rischi'!I54:I57,D61)</f>
        <v>1</v>
      </c>
      <c r="D61" s="2" t="s">
        <v>117</v>
      </c>
      <c r="E61" s="2">
        <f>SUM(B61:B63)</f>
        <v>6</v>
      </c>
      <c r="F61" s="2">
        <f>SUM(C61:C63)</f>
        <v>4</v>
      </c>
      <c r="G61" s="2">
        <f>+E61+F61</f>
        <v>10</v>
      </c>
    </row>
    <row r="62" spans="2:7" x14ac:dyDescent="0.25">
      <c r="B62" s="2">
        <f>COUNTIF('analisi dei rischi'!G54:G59,D62)</f>
        <v>2</v>
      </c>
      <c r="C62" s="2">
        <f>COUNTIF('analisi dei rischi'!I54:I57,D62)</f>
        <v>1</v>
      </c>
      <c r="D62" s="2" t="s">
        <v>118</v>
      </c>
    </row>
    <row r="63" spans="2:7" x14ac:dyDescent="0.25">
      <c r="B63" s="2">
        <f>COUNTIF('analisi dei rischi'!G54:G59,D63)</f>
        <v>1</v>
      </c>
      <c r="C63" s="2">
        <f>COUNTIF('analisi dei rischi'!I54:I57,D63)</f>
        <v>2</v>
      </c>
      <c r="D63" s="2" t="s">
        <v>119</v>
      </c>
    </row>
    <row r="64" spans="2:7" x14ac:dyDescent="0.25">
      <c r="B64" s="2">
        <f>MAX(B61:B63)</f>
        <v>3</v>
      </c>
      <c r="C64" s="2">
        <f>MAX(C61:C63)</f>
        <v>2</v>
      </c>
      <c r="D64" s="2"/>
    </row>
    <row r="65" spans="2:7" ht="26.25" thickBot="1" x14ac:dyDescent="0.3">
      <c r="B65" s="2" t="str">
        <f>VLOOKUP(B64,B60:D63,3,FALSE)</f>
        <v>Alto</v>
      </c>
      <c r="C65" s="2" t="str">
        <f>VLOOKUP(C64,C60:D63,2,FALSE)</f>
        <v>Basso</v>
      </c>
      <c r="D65" s="1" t="s">
        <v>4</v>
      </c>
    </row>
    <row r="66" spans="2:7" x14ac:dyDescent="0.25">
      <c r="B66" s="2"/>
      <c r="C66" s="2"/>
      <c r="D66" s="2"/>
    </row>
    <row r="67" spans="2:7" ht="15.75" thickBot="1" x14ac:dyDescent="0.3">
      <c r="B67" s="2" t="str">
        <f>CONCATENATE(B65,"-",C65)</f>
        <v>Alto-Basso</v>
      </c>
      <c r="C67" s="2" t="str">
        <f>VLOOKUP(B67,'Criteri validazione globale'!$F$5:$G$14,2,FALSE)</f>
        <v>MEDIO</v>
      </c>
      <c r="D67" s="1" t="s">
        <v>120</v>
      </c>
    </row>
    <row r="68" spans="2:7" ht="51" x14ac:dyDescent="0.25">
      <c r="B68" s="5" t="s">
        <v>9</v>
      </c>
      <c r="C68" s="5" t="s">
        <v>11</v>
      </c>
      <c r="E68" s="2" t="s">
        <v>131</v>
      </c>
      <c r="F68" s="2" t="s">
        <v>132</v>
      </c>
      <c r="G68" s="2" t="s">
        <v>130</v>
      </c>
    </row>
    <row r="69" spans="2:7" x14ac:dyDescent="0.25">
      <c r="B69" s="15">
        <v>0</v>
      </c>
      <c r="C69" s="15">
        <v>0</v>
      </c>
      <c r="E69" s="2"/>
      <c r="F69" s="2"/>
      <c r="G69" s="2"/>
    </row>
    <row r="70" spans="2:7" x14ac:dyDescent="0.25">
      <c r="B70" s="2">
        <f>COUNTIF('analisi dei rischi'!G62:G67,D70)</f>
        <v>2</v>
      </c>
      <c r="C70" s="2">
        <f>COUNTIF('analisi dei rischi'!I62:I65,D70)</f>
        <v>1</v>
      </c>
      <c r="D70" s="2" t="s">
        <v>117</v>
      </c>
      <c r="E70" s="2">
        <f>SUM(B70:B72)</f>
        <v>6</v>
      </c>
      <c r="F70" s="2">
        <f>SUM(C70:C72)</f>
        <v>4</v>
      </c>
      <c r="G70" s="2">
        <f>+E70+F70</f>
        <v>10</v>
      </c>
    </row>
    <row r="71" spans="2:7" x14ac:dyDescent="0.25">
      <c r="B71" s="2">
        <f>COUNTIF('analisi dei rischi'!G62:G67,D71)</f>
        <v>3</v>
      </c>
      <c r="C71" s="2">
        <f>COUNTIF('analisi dei rischi'!I62:I65,D71)</f>
        <v>3</v>
      </c>
      <c r="D71" s="2" t="s">
        <v>118</v>
      </c>
    </row>
    <row r="72" spans="2:7" x14ac:dyDescent="0.25">
      <c r="B72" s="2">
        <f>COUNTIF('analisi dei rischi'!G62:G67,D72)</f>
        <v>1</v>
      </c>
      <c r="C72" s="2">
        <f>COUNTIF('analisi dei rischi'!I62:I65,D72)</f>
        <v>0</v>
      </c>
      <c r="D72" s="2" t="s">
        <v>119</v>
      </c>
    </row>
    <row r="73" spans="2:7" x14ac:dyDescent="0.25">
      <c r="B73" s="2">
        <f>MAX(B70:B72)</f>
        <v>3</v>
      </c>
      <c r="C73" s="2">
        <f>MAX(C70:C72)</f>
        <v>3</v>
      </c>
      <c r="D73" s="2"/>
    </row>
    <row r="74" spans="2:7" ht="26.25" thickBot="1" x14ac:dyDescent="0.3">
      <c r="B74" s="2" t="str">
        <f>VLOOKUP(B73,B69:D72,3,FALSE)</f>
        <v>Medio</v>
      </c>
      <c r="C74" s="2" t="str">
        <f>VLOOKUP(C73,C69:D72,2,FALSE)</f>
        <v>Medio</v>
      </c>
      <c r="D74" s="1" t="s">
        <v>4</v>
      </c>
    </row>
    <row r="75" spans="2:7" x14ac:dyDescent="0.25">
      <c r="B75" s="2"/>
      <c r="C75" s="2"/>
      <c r="D75" s="2"/>
    </row>
    <row r="76" spans="2:7" ht="15.75" thickBot="1" x14ac:dyDescent="0.3">
      <c r="B76" s="2" t="str">
        <f>CONCATENATE(B74,"-",C74)</f>
        <v>Medio-Medio</v>
      </c>
      <c r="C76" s="2" t="str">
        <f>VLOOKUP(B76,'Criteri validazione globale'!$F$5:$G$14,2,FALSE)</f>
        <v>MEDIO</v>
      </c>
      <c r="D76" s="1" t="s">
        <v>120</v>
      </c>
    </row>
    <row r="77" spans="2:7" ht="51" x14ac:dyDescent="0.25">
      <c r="B77" s="5" t="s">
        <v>9</v>
      </c>
      <c r="C77" s="5" t="s">
        <v>11</v>
      </c>
      <c r="E77" s="2" t="s">
        <v>131</v>
      </c>
      <c r="F77" s="2" t="s">
        <v>132</v>
      </c>
      <c r="G77" s="2" t="s">
        <v>130</v>
      </c>
    </row>
    <row r="78" spans="2:7" x14ac:dyDescent="0.25">
      <c r="B78" s="15">
        <v>0</v>
      </c>
      <c r="C78" s="15">
        <v>0</v>
      </c>
      <c r="E78" s="2"/>
      <c r="F78" s="2"/>
      <c r="G78" s="2"/>
    </row>
    <row r="79" spans="2:7" x14ac:dyDescent="0.25">
      <c r="B79" s="2">
        <f>COUNTIF('analisi dei rischi'!G70:G75,D79)</f>
        <v>2</v>
      </c>
      <c r="C79" s="2">
        <f>COUNTIF('analisi dei rischi'!I70:I73,D79)</f>
        <v>1</v>
      </c>
      <c r="D79" s="2" t="s">
        <v>117</v>
      </c>
      <c r="E79" s="2">
        <f>SUM(B79:B81)</f>
        <v>6</v>
      </c>
      <c r="F79" s="2">
        <f>SUM(C79:C81)</f>
        <v>4</v>
      </c>
      <c r="G79" s="2">
        <f>+E79+F79</f>
        <v>10</v>
      </c>
    </row>
    <row r="80" spans="2:7" x14ac:dyDescent="0.25">
      <c r="B80" s="2">
        <f>COUNTIF('analisi dei rischi'!G70:G75,D80)</f>
        <v>3</v>
      </c>
      <c r="C80" s="2">
        <f>COUNTIF('analisi dei rischi'!I70:I73,D80)</f>
        <v>3</v>
      </c>
      <c r="D80" s="2" t="s">
        <v>118</v>
      </c>
    </row>
    <row r="81" spans="2:7" x14ac:dyDescent="0.25">
      <c r="B81" s="2">
        <f>COUNTIF('analisi dei rischi'!G70:G75,D81)</f>
        <v>1</v>
      </c>
      <c r="C81" s="2">
        <f>COUNTIF('analisi dei rischi'!I70:I73,D81)</f>
        <v>0</v>
      </c>
      <c r="D81" s="2" t="s">
        <v>119</v>
      </c>
    </row>
    <row r="82" spans="2:7" x14ac:dyDescent="0.25">
      <c r="B82" s="2">
        <f>MAX(B79:B81)</f>
        <v>3</v>
      </c>
      <c r="C82" s="2">
        <f>MAX(C79:C81)</f>
        <v>3</v>
      </c>
      <c r="D82" s="2"/>
    </row>
    <row r="83" spans="2:7" ht="26.25" thickBot="1" x14ac:dyDescent="0.3">
      <c r="B83" s="2" t="str">
        <f>VLOOKUP(B82,B78:D81,3,FALSE)</f>
        <v>Medio</v>
      </c>
      <c r="C83" s="2" t="str">
        <f>VLOOKUP(C82,C78:D81,2,FALSE)</f>
        <v>Medio</v>
      </c>
      <c r="D83" s="1" t="s">
        <v>4</v>
      </c>
    </row>
    <row r="84" spans="2:7" x14ac:dyDescent="0.25">
      <c r="B84" s="2"/>
      <c r="C84" s="2"/>
      <c r="D84" s="2"/>
    </row>
    <row r="85" spans="2:7" ht="15.75" thickBot="1" x14ac:dyDescent="0.3">
      <c r="B85" s="2" t="str">
        <f>CONCATENATE(B83,"-",C83)</f>
        <v>Medio-Medio</v>
      </c>
      <c r="C85" s="2" t="str">
        <f>VLOOKUP(B85,'Criteri validazione globale'!$F$5:$G$14,2,FALSE)</f>
        <v>MEDIO</v>
      </c>
      <c r="D85" s="1" t="s">
        <v>120</v>
      </c>
    </row>
    <row r="86" spans="2:7" ht="51" x14ac:dyDescent="0.25">
      <c r="B86" s="5" t="s">
        <v>9</v>
      </c>
      <c r="C86" s="5" t="s">
        <v>11</v>
      </c>
      <c r="E86" s="2" t="s">
        <v>131</v>
      </c>
      <c r="F86" s="2" t="s">
        <v>132</v>
      </c>
      <c r="G86" s="2" t="s">
        <v>130</v>
      </c>
    </row>
    <row r="87" spans="2:7" x14ac:dyDescent="0.25">
      <c r="B87" s="15">
        <v>0</v>
      </c>
      <c r="C87" s="15">
        <v>0</v>
      </c>
      <c r="E87" s="2"/>
      <c r="F87" s="2"/>
      <c r="G87" s="2"/>
    </row>
    <row r="88" spans="2:7" x14ac:dyDescent="0.25">
      <c r="B88" s="2">
        <f>COUNTIF('analisi dei rischi'!G78:G83,D88)</f>
        <v>3</v>
      </c>
      <c r="C88" s="2">
        <f>COUNTIF('analisi dei rischi'!I78:I81,D88)</f>
        <v>1</v>
      </c>
      <c r="D88" s="2" t="s">
        <v>117</v>
      </c>
      <c r="E88" s="2">
        <f>SUM(B88:B90)</f>
        <v>6</v>
      </c>
      <c r="F88" s="2">
        <f>SUM(C88:C90)</f>
        <v>4</v>
      </c>
      <c r="G88" s="2">
        <f>+E88+F88</f>
        <v>10</v>
      </c>
    </row>
    <row r="89" spans="2:7" x14ac:dyDescent="0.25">
      <c r="B89" s="2">
        <f>COUNTIF('analisi dei rischi'!G78:G83,D89)</f>
        <v>2</v>
      </c>
      <c r="C89" s="2">
        <f>COUNTIF('analisi dei rischi'!I78:I81,D89)</f>
        <v>3</v>
      </c>
      <c r="D89" s="2" t="s">
        <v>118</v>
      </c>
    </row>
    <row r="90" spans="2:7" x14ac:dyDescent="0.25">
      <c r="B90" s="2">
        <f>COUNTIF('analisi dei rischi'!G78:G83,D90)</f>
        <v>1</v>
      </c>
      <c r="C90" s="2">
        <f>COUNTIF('analisi dei rischi'!I78:I81,D90)</f>
        <v>0</v>
      </c>
      <c r="D90" s="2" t="s">
        <v>119</v>
      </c>
    </row>
    <row r="91" spans="2:7" x14ac:dyDescent="0.25">
      <c r="B91" s="2">
        <f>MAX(B88:B90)</f>
        <v>3</v>
      </c>
      <c r="C91" s="2">
        <f>MAX(C88:C90)</f>
        <v>3</v>
      </c>
      <c r="D91" s="2"/>
    </row>
    <row r="92" spans="2:7" ht="26.25" thickBot="1" x14ac:dyDescent="0.3">
      <c r="B92" s="2" t="str">
        <f>VLOOKUP(B91,B87:D90,3,FALSE)</f>
        <v>Alto</v>
      </c>
      <c r="C92" s="2" t="str">
        <f>VLOOKUP(C91,C87:D90,2,FALSE)</f>
        <v>Medio</v>
      </c>
      <c r="D92" s="1" t="s">
        <v>4</v>
      </c>
    </row>
    <row r="93" spans="2:7" x14ac:dyDescent="0.25">
      <c r="B93" s="2"/>
      <c r="C93" s="2"/>
      <c r="D93" s="2"/>
    </row>
    <row r="94" spans="2:7" ht="15.75" thickBot="1" x14ac:dyDescent="0.3">
      <c r="B94" s="2" t="str">
        <f>CONCATENATE(B92,"-",C92)</f>
        <v>Alto-Medio</v>
      </c>
      <c r="C94" s="2" t="str">
        <f>VLOOKUP(B94,'Criteri validazione globale'!$F$5:$G$14,2,FALSE)</f>
        <v>ALTO</v>
      </c>
      <c r="D94" s="1" t="s">
        <v>120</v>
      </c>
    </row>
    <row r="95" spans="2:7" ht="51" x14ac:dyDescent="0.25">
      <c r="B95" s="5" t="s">
        <v>9</v>
      </c>
      <c r="C95" s="5" t="s">
        <v>11</v>
      </c>
      <c r="E95" s="2" t="s">
        <v>131</v>
      </c>
      <c r="F95" s="2" t="s">
        <v>132</v>
      </c>
      <c r="G95" s="2" t="s">
        <v>130</v>
      </c>
    </row>
    <row r="96" spans="2:7" x14ac:dyDescent="0.25">
      <c r="B96" s="15">
        <v>0</v>
      </c>
      <c r="C96" s="15">
        <v>0</v>
      </c>
      <c r="E96" s="2"/>
      <c r="F96" s="2"/>
      <c r="G96" s="2"/>
    </row>
    <row r="97" spans="2:7" x14ac:dyDescent="0.25">
      <c r="B97" s="2">
        <f>COUNTIF('analisi dei rischi'!G86:G91,D97)</f>
        <v>2</v>
      </c>
      <c r="C97" s="2">
        <f>COUNTIF('analisi dei rischi'!I86:I89,D97)</f>
        <v>1</v>
      </c>
      <c r="D97" s="2" t="s">
        <v>117</v>
      </c>
      <c r="E97" s="2">
        <f>SUM(B97:B99)</f>
        <v>6</v>
      </c>
      <c r="F97" s="2">
        <f>SUM(C97:C99)</f>
        <v>4</v>
      </c>
      <c r="G97" s="2">
        <f>+E97+F97</f>
        <v>10</v>
      </c>
    </row>
    <row r="98" spans="2:7" x14ac:dyDescent="0.25">
      <c r="B98" s="2">
        <f>COUNTIF('analisi dei rischi'!G86:G91,D98)</f>
        <v>4</v>
      </c>
      <c r="C98" s="2">
        <f>COUNTIF('analisi dei rischi'!I86:I89,D98)</f>
        <v>3</v>
      </c>
      <c r="D98" s="2" t="s">
        <v>118</v>
      </c>
    </row>
    <row r="99" spans="2:7" x14ac:dyDescent="0.25">
      <c r="B99" s="2">
        <f>COUNTIF('analisi dei rischi'!G86:G91,D99)</f>
        <v>0</v>
      </c>
      <c r="C99" s="2">
        <f>COUNTIF('analisi dei rischi'!I86:I89,D99)</f>
        <v>0</v>
      </c>
      <c r="D99" s="2" t="s">
        <v>119</v>
      </c>
    </row>
    <row r="100" spans="2:7" x14ac:dyDescent="0.25">
      <c r="B100" s="2">
        <f>MAX(B97:B99)</f>
        <v>4</v>
      </c>
      <c r="C100" s="2">
        <f>MAX(C97:C99)</f>
        <v>3</v>
      </c>
      <c r="D100" s="2"/>
    </row>
    <row r="101" spans="2:7" ht="26.25" thickBot="1" x14ac:dyDescent="0.3">
      <c r="B101" s="2" t="str">
        <f>VLOOKUP(B100,B96:D99,3,FALSE)</f>
        <v>Medio</v>
      </c>
      <c r="C101" s="2" t="str">
        <f>VLOOKUP(C100,C96:D99,2,FALSE)</f>
        <v>Medio</v>
      </c>
      <c r="D101" s="1" t="s">
        <v>4</v>
      </c>
    </row>
    <row r="102" spans="2:7" x14ac:dyDescent="0.25">
      <c r="B102" s="2"/>
      <c r="C102" s="2"/>
      <c r="D102" s="2"/>
    </row>
    <row r="103" spans="2:7" ht="15.75" thickBot="1" x14ac:dyDescent="0.3">
      <c r="B103" s="2" t="str">
        <f>CONCATENATE(B101,"-",C101)</f>
        <v>Medio-Medio</v>
      </c>
      <c r="C103" s="2" t="str">
        <f>VLOOKUP(B103,'Criteri validazione globale'!$F$5:$G$14,2,FALSE)</f>
        <v>MEDIO</v>
      </c>
      <c r="D103" s="1" t="s">
        <v>120</v>
      </c>
    </row>
    <row r="104" spans="2:7" ht="51" x14ac:dyDescent="0.25">
      <c r="B104" s="5" t="s">
        <v>9</v>
      </c>
      <c r="C104" s="5" t="s">
        <v>11</v>
      </c>
      <c r="E104" s="2" t="s">
        <v>131</v>
      </c>
      <c r="F104" s="2" t="s">
        <v>132</v>
      </c>
      <c r="G104" s="2" t="s">
        <v>130</v>
      </c>
    </row>
    <row r="105" spans="2:7" x14ac:dyDescent="0.25">
      <c r="B105" s="15">
        <v>0</v>
      </c>
      <c r="C105" s="15">
        <v>0</v>
      </c>
      <c r="E105" s="2"/>
      <c r="F105" s="2"/>
      <c r="G105" s="2"/>
    </row>
    <row r="106" spans="2:7" x14ac:dyDescent="0.25">
      <c r="B106" s="2">
        <f>COUNTIF('analisi dei rischi'!G94:G99,D106)</f>
        <v>3</v>
      </c>
      <c r="C106" s="2">
        <f>COUNTIF('analisi dei rischi'!I94:I97,D106)</f>
        <v>0</v>
      </c>
      <c r="D106" s="2" t="s">
        <v>117</v>
      </c>
      <c r="E106" s="2">
        <f>SUM(B106:B108)</f>
        <v>6</v>
      </c>
      <c r="F106" s="2">
        <f>SUM(C106:C108)</f>
        <v>4</v>
      </c>
      <c r="G106" s="2">
        <f>+E106+F106</f>
        <v>10</v>
      </c>
    </row>
    <row r="107" spans="2:7" x14ac:dyDescent="0.25">
      <c r="B107" s="2">
        <f>COUNTIF('analisi dei rischi'!G94:G99,D107)</f>
        <v>2</v>
      </c>
      <c r="C107" s="2">
        <f>COUNTIF('analisi dei rischi'!I94:I97,D107)</f>
        <v>4</v>
      </c>
      <c r="D107" s="2" t="s">
        <v>118</v>
      </c>
    </row>
    <row r="108" spans="2:7" x14ac:dyDescent="0.25">
      <c r="B108" s="2">
        <f>COUNTIF('analisi dei rischi'!G94:G99,D108)</f>
        <v>1</v>
      </c>
      <c r="C108" s="2">
        <f>COUNTIF('analisi dei rischi'!I94:I97,D108)</f>
        <v>0</v>
      </c>
      <c r="D108" s="2" t="s">
        <v>119</v>
      </c>
    </row>
    <row r="109" spans="2:7" x14ac:dyDescent="0.25">
      <c r="B109" s="2">
        <f>MAX(B106:B108)</f>
        <v>3</v>
      </c>
      <c r="C109" s="2">
        <f>MAX(C106:C108)</f>
        <v>4</v>
      </c>
      <c r="D109" s="2"/>
    </row>
    <row r="110" spans="2:7" ht="26.25" thickBot="1" x14ac:dyDescent="0.3">
      <c r="B110" s="2" t="str">
        <f>VLOOKUP(B109,B105:D108,3,FALSE)</f>
        <v>Alto</v>
      </c>
      <c r="C110" s="2" t="str">
        <f>VLOOKUP(C109,C105:D108,2,FALSE)</f>
        <v>Medio</v>
      </c>
      <c r="D110" s="1" t="s">
        <v>4</v>
      </c>
    </row>
    <row r="111" spans="2:7" x14ac:dyDescent="0.25">
      <c r="B111" s="2"/>
      <c r="C111" s="2"/>
      <c r="D111" s="2"/>
    </row>
    <row r="112" spans="2:7" ht="15.75" thickBot="1" x14ac:dyDescent="0.3">
      <c r="B112" s="2" t="str">
        <f>CONCATENATE(B110,"-",C110)</f>
        <v>Alto-Medio</v>
      </c>
      <c r="C112" s="2" t="str">
        <f>VLOOKUP(B112,'Criteri validazione globale'!$F$5:$G$14,2,FALSE)</f>
        <v>ALTO</v>
      </c>
      <c r="D112" s="1" t="s">
        <v>120</v>
      </c>
    </row>
    <row r="113" spans="2:7" ht="51" x14ac:dyDescent="0.25">
      <c r="B113" s="5" t="s">
        <v>9</v>
      </c>
      <c r="C113" s="5" t="s">
        <v>11</v>
      </c>
      <c r="E113" s="2" t="s">
        <v>131</v>
      </c>
      <c r="F113" s="2" t="s">
        <v>132</v>
      </c>
      <c r="G113" s="2" t="s">
        <v>130</v>
      </c>
    </row>
    <row r="114" spans="2:7" x14ac:dyDescent="0.25">
      <c r="B114" s="15">
        <v>0</v>
      </c>
      <c r="C114" s="15">
        <v>0</v>
      </c>
      <c r="E114" s="2"/>
      <c r="F114" s="2"/>
      <c r="G114" s="2"/>
    </row>
    <row r="115" spans="2:7" x14ac:dyDescent="0.25">
      <c r="B115" s="2">
        <f>COUNTIF('analisi dei rischi'!G102:G107,D115)</f>
        <v>2</v>
      </c>
      <c r="C115" s="2">
        <f>COUNTIF('analisi dei rischi'!I102:I105,D115)</f>
        <v>3</v>
      </c>
      <c r="D115" s="2" t="s">
        <v>117</v>
      </c>
      <c r="E115" s="2">
        <f>SUM(B115:B117)</f>
        <v>6</v>
      </c>
      <c r="F115" s="2">
        <f>SUM(C115:C117)</f>
        <v>4</v>
      </c>
      <c r="G115" s="2">
        <f>+E115+F115</f>
        <v>10</v>
      </c>
    </row>
    <row r="116" spans="2:7" x14ac:dyDescent="0.25">
      <c r="B116" s="2">
        <f>COUNTIF('analisi dei rischi'!G102:G107,D116)</f>
        <v>4</v>
      </c>
      <c r="C116" s="2">
        <f>COUNTIF('analisi dei rischi'!I102:I105,D116)</f>
        <v>1</v>
      </c>
      <c r="D116" s="2" t="s">
        <v>118</v>
      </c>
    </row>
    <row r="117" spans="2:7" x14ac:dyDescent="0.25">
      <c r="B117" s="2">
        <f>COUNTIF('analisi dei rischi'!G102:G107,D117)</f>
        <v>0</v>
      </c>
      <c r="C117" s="2">
        <f>COUNTIF('analisi dei rischi'!I102:I105,D117)</f>
        <v>0</v>
      </c>
      <c r="D117" s="2" t="s">
        <v>119</v>
      </c>
    </row>
    <row r="118" spans="2:7" x14ac:dyDescent="0.25">
      <c r="B118" s="2">
        <f>MAX(B115:B117)</f>
        <v>4</v>
      </c>
      <c r="C118" s="2">
        <f>MAX(C115:C117)</f>
        <v>3</v>
      </c>
      <c r="D118" s="2"/>
    </row>
    <row r="119" spans="2:7" ht="26.25" thickBot="1" x14ac:dyDescent="0.3">
      <c r="B119" s="2" t="str">
        <f>VLOOKUP(B118,B114:D117,3,FALSE)</f>
        <v>Medio</v>
      </c>
      <c r="C119" s="2" t="str">
        <f>VLOOKUP(C118,C114:D117,2,FALSE)</f>
        <v>Alto</v>
      </c>
      <c r="D119" s="1" t="s">
        <v>4</v>
      </c>
    </row>
    <row r="120" spans="2:7" x14ac:dyDescent="0.25">
      <c r="B120" s="2"/>
      <c r="C120" s="2"/>
      <c r="D120" s="2"/>
    </row>
    <row r="121" spans="2:7" ht="15.75" thickBot="1" x14ac:dyDescent="0.3">
      <c r="B121" s="2" t="str">
        <f>CONCATENATE(B119,"-",C119)</f>
        <v>Medio-Alto</v>
      </c>
      <c r="C121" s="2" t="str">
        <f>VLOOKUP(B121,'Criteri validazione globale'!$F$5:$G$14,2,FALSE)</f>
        <v>ALTO</v>
      </c>
      <c r="D121" s="1" t="s">
        <v>120</v>
      </c>
    </row>
    <row r="122" spans="2:7" ht="51" x14ac:dyDescent="0.25">
      <c r="B122" s="5" t="s">
        <v>9</v>
      </c>
      <c r="C122" s="5" t="s">
        <v>11</v>
      </c>
      <c r="E122" s="2" t="s">
        <v>131</v>
      </c>
      <c r="F122" s="2" t="s">
        <v>132</v>
      </c>
      <c r="G122" s="2" t="s">
        <v>130</v>
      </c>
    </row>
    <row r="123" spans="2:7" x14ac:dyDescent="0.25">
      <c r="B123" s="15">
        <v>0</v>
      </c>
      <c r="C123" s="15">
        <v>0</v>
      </c>
      <c r="E123" s="2"/>
      <c r="F123" s="2"/>
      <c r="G123" s="2"/>
    </row>
    <row r="124" spans="2:7" x14ac:dyDescent="0.25">
      <c r="B124" s="2">
        <f>COUNTIF('analisi dei rischi'!G110:G115,D124)</f>
        <v>2</v>
      </c>
      <c r="C124" s="2">
        <f>COUNTIF('analisi dei rischi'!I110:I113,D124)</f>
        <v>0</v>
      </c>
      <c r="D124" s="2" t="s">
        <v>117</v>
      </c>
      <c r="E124" s="2">
        <f>SUM(B124:B126)</f>
        <v>6</v>
      </c>
      <c r="F124" s="2">
        <f>SUM(C124:C126)</f>
        <v>4</v>
      </c>
      <c r="G124" s="2">
        <f>+E124+F124</f>
        <v>10</v>
      </c>
    </row>
    <row r="125" spans="2:7" x14ac:dyDescent="0.25">
      <c r="B125" s="2">
        <f>COUNTIF('analisi dei rischi'!G110:G115,D125)</f>
        <v>2</v>
      </c>
      <c r="C125" s="2">
        <f>COUNTIF('analisi dei rischi'!I110:I113,D125)</f>
        <v>2</v>
      </c>
      <c r="D125" s="2" t="s">
        <v>118</v>
      </c>
    </row>
    <row r="126" spans="2:7" x14ac:dyDescent="0.25">
      <c r="B126" s="2">
        <f>COUNTIF('analisi dei rischi'!G110:G115,D126)</f>
        <v>2</v>
      </c>
      <c r="C126" s="2">
        <f>COUNTIF('analisi dei rischi'!I110:I113,D126)</f>
        <v>2</v>
      </c>
      <c r="D126" s="2" t="s">
        <v>119</v>
      </c>
    </row>
    <row r="127" spans="2:7" x14ac:dyDescent="0.25">
      <c r="B127" s="2">
        <f>MAX(B124:B126)</f>
        <v>2</v>
      </c>
      <c r="C127" s="2">
        <f>MAX(C124:C126)</f>
        <v>2</v>
      </c>
      <c r="D127" s="2"/>
    </row>
    <row r="128" spans="2:7" ht="26.25" thickBot="1" x14ac:dyDescent="0.3">
      <c r="B128" s="2" t="str">
        <f>VLOOKUP(B127,B123:D126,3,FALSE)</f>
        <v>Alto</v>
      </c>
      <c r="C128" s="2" t="str">
        <f>VLOOKUP(C127,C123:D126,2,FALSE)</f>
        <v>Medio</v>
      </c>
      <c r="D128" s="1" t="s">
        <v>4</v>
      </c>
    </row>
    <row r="129" spans="2:7" x14ac:dyDescent="0.25">
      <c r="B129" s="2"/>
      <c r="C129" s="2"/>
      <c r="D129" s="2"/>
    </row>
    <row r="130" spans="2:7" ht="15.75" thickBot="1" x14ac:dyDescent="0.3">
      <c r="B130" s="2" t="str">
        <f>CONCATENATE(B128,"-",C128)</f>
        <v>Alto-Medio</v>
      </c>
      <c r="C130" s="2" t="str">
        <f>VLOOKUP(B130,'Criteri validazione globale'!$F$5:$G$14,2,FALSE)</f>
        <v>ALTO</v>
      </c>
      <c r="D130" s="1" t="s">
        <v>120</v>
      </c>
    </row>
    <row r="131" spans="2:7" ht="51" x14ac:dyDescent="0.25">
      <c r="B131" s="5" t="s">
        <v>9</v>
      </c>
      <c r="C131" s="5" t="s">
        <v>11</v>
      </c>
      <c r="E131" s="2" t="s">
        <v>131</v>
      </c>
      <c r="F131" s="2" t="s">
        <v>132</v>
      </c>
      <c r="G131" s="2" t="s">
        <v>130</v>
      </c>
    </row>
    <row r="132" spans="2:7" x14ac:dyDescent="0.25">
      <c r="B132" s="15">
        <v>0</v>
      </c>
      <c r="C132" s="15">
        <v>0</v>
      </c>
      <c r="E132" s="2"/>
      <c r="F132" s="2"/>
      <c r="G132" s="2"/>
    </row>
    <row r="133" spans="2:7" x14ac:dyDescent="0.25">
      <c r="B133" s="2">
        <f>COUNTIF('analisi dei rischi'!G118:G123,D133)</f>
        <v>4</v>
      </c>
      <c r="C133" s="2">
        <f>COUNTIF('analisi dei rischi'!I118:I121,D133)</f>
        <v>0</v>
      </c>
      <c r="D133" s="2" t="s">
        <v>117</v>
      </c>
      <c r="E133" s="2">
        <f>SUM(B133:B135)</f>
        <v>6</v>
      </c>
      <c r="F133" s="2">
        <f>SUM(C133:C135)</f>
        <v>3</v>
      </c>
      <c r="G133" s="2">
        <f>+E133+F133</f>
        <v>9</v>
      </c>
    </row>
    <row r="134" spans="2:7" x14ac:dyDescent="0.25">
      <c r="B134" s="2">
        <f>COUNTIF('analisi dei rischi'!G118:G123,D134)</f>
        <v>2</v>
      </c>
      <c r="C134" s="2">
        <f>COUNTIF('analisi dei rischi'!I118:I121,D134)</f>
        <v>3</v>
      </c>
      <c r="D134" s="2" t="s">
        <v>118</v>
      </c>
    </row>
    <row r="135" spans="2:7" x14ac:dyDescent="0.25">
      <c r="B135" s="2">
        <f>COUNTIF('analisi dei rischi'!G118:G123,D135)</f>
        <v>0</v>
      </c>
      <c r="C135" s="2">
        <f>COUNTIF('analisi dei rischi'!I118:I121,D135)</f>
        <v>0</v>
      </c>
      <c r="D135" s="2" t="s">
        <v>119</v>
      </c>
    </row>
    <row r="136" spans="2:7" x14ac:dyDescent="0.25">
      <c r="B136" s="2">
        <f>MAX(B133:B135)</f>
        <v>4</v>
      </c>
      <c r="C136" s="2">
        <f>MAX(C133:C135)</f>
        <v>3</v>
      </c>
      <c r="D136" s="2"/>
    </row>
    <row r="137" spans="2:7" ht="26.25" thickBot="1" x14ac:dyDescent="0.3">
      <c r="B137" s="2" t="str">
        <f>VLOOKUP(B136,B132:D135,3,FALSE)</f>
        <v>Alto</v>
      </c>
      <c r="C137" s="2" t="str">
        <f>VLOOKUP(C136,C132:D135,2,FALSE)</f>
        <v>Medio</v>
      </c>
      <c r="D137" s="1" t="s">
        <v>4</v>
      </c>
    </row>
    <row r="138" spans="2:7" x14ac:dyDescent="0.25">
      <c r="B138" s="2"/>
      <c r="C138" s="2"/>
      <c r="D138" s="2"/>
    </row>
    <row r="139" spans="2:7" ht="15.75" thickBot="1" x14ac:dyDescent="0.3">
      <c r="B139" s="2" t="str">
        <f>CONCATENATE(B137,"-",C137)</f>
        <v>Alto-Medio</v>
      </c>
      <c r="C139" s="2" t="str">
        <f>VLOOKUP(B139,'Criteri validazione globale'!$F$5:$G$14,2,FALSE)</f>
        <v>ALTO</v>
      </c>
      <c r="D139" s="1" t="s">
        <v>120</v>
      </c>
    </row>
    <row r="140" spans="2:7" ht="51" x14ac:dyDescent="0.25">
      <c r="B140" s="5" t="s">
        <v>9</v>
      </c>
      <c r="C140" s="5" t="s">
        <v>11</v>
      </c>
      <c r="E140" s="2" t="s">
        <v>131</v>
      </c>
      <c r="F140" s="2" t="s">
        <v>132</v>
      </c>
      <c r="G140" s="2" t="s">
        <v>130</v>
      </c>
    </row>
    <row r="141" spans="2:7" x14ac:dyDescent="0.25">
      <c r="B141" s="15">
        <v>0</v>
      </c>
      <c r="C141" s="15">
        <v>0</v>
      </c>
      <c r="E141" s="2"/>
      <c r="F141" s="2"/>
      <c r="G141" s="2"/>
    </row>
    <row r="142" spans="2:7" x14ac:dyDescent="0.25">
      <c r="B142" s="2">
        <f>COUNTIF('analisi dei rischi'!G126:G131,D142)</f>
        <v>5</v>
      </c>
      <c r="C142" s="2">
        <f>COUNTIF('analisi dei rischi'!I126:I129,D142)</f>
        <v>0</v>
      </c>
      <c r="D142" s="2" t="s">
        <v>117</v>
      </c>
      <c r="E142" s="2">
        <f>SUM(B142:B144)</f>
        <v>6</v>
      </c>
      <c r="F142" s="2">
        <f>SUM(C142:C144)</f>
        <v>4</v>
      </c>
      <c r="G142" s="2">
        <f>+E142+F142</f>
        <v>10</v>
      </c>
    </row>
    <row r="143" spans="2:7" x14ac:dyDescent="0.25">
      <c r="B143" s="2">
        <f>COUNTIF('analisi dei rischi'!G126:G131,D143)</f>
        <v>1</v>
      </c>
      <c r="C143" s="2">
        <f>COUNTIF('analisi dei rischi'!I126:I129,D143)</f>
        <v>4</v>
      </c>
      <c r="D143" s="2" t="s">
        <v>118</v>
      </c>
    </row>
    <row r="144" spans="2:7" x14ac:dyDescent="0.25">
      <c r="B144" s="2">
        <f>COUNTIF('analisi dei rischi'!G126:G131,D144)</f>
        <v>0</v>
      </c>
      <c r="C144" s="2">
        <f>COUNTIF('analisi dei rischi'!I126:I129,D144)</f>
        <v>0</v>
      </c>
      <c r="D144" s="2" t="s">
        <v>119</v>
      </c>
    </row>
    <row r="145" spans="2:7" x14ac:dyDescent="0.25">
      <c r="B145" s="2">
        <f>MAX(B142:B144)</f>
        <v>5</v>
      </c>
      <c r="C145" s="2">
        <f>MAX(C142:C144)</f>
        <v>4</v>
      </c>
      <c r="D145" s="2"/>
    </row>
    <row r="146" spans="2:7" ht="26.25" thickBot="1" x14ac:dyDescent="0.3">
      <c r="B146" s="2" t="str">
        <f>VLOOKUP(B145,B141:D144,3,FALSE)</f>
        <v>Alto</v>
      </c>
      <c r="C146" s="2" t="str">
        <f>VLOOKUP(C145,C141:D144,2,FALSE)</f>
        <v>Medio</v>
      </c>
      <c r="D146" s="1" t="s">
        <v>4</v>
      </c>
    </row>
    <row r="147" spans="2:7" x14ac:dyDescent="0.25">
      <c r="B147" s="2"/>
      <c r="C147" s="2"/>
      <c r="D147" s="2"/>
    </row>
    <row r="148" spans="2:7" ht="15.75" thickBot="1" x14ac:dyDescent="0.3">
      <c r="B148" s="2" t="str">
        <f>CONCATENATE(B146,"-",C146)</f>
        <v>Alto-Medio</v>
      </c>
      <c r="C148" s="2" t="str">
        <f>VLOOKUP(B148,'Criteri validazione globale'!$F$5:$G$14,2,FALSE)</f>
        <v>ALTO</v>
      </c>
      <c r="D148" s="1" t="s">
        <v>120</v>
      </c>
    </row>
    <row r="149" spans="2:7" ht="51" x14ac:dyDescent="0.25">
      <c r="B149" s="5" t="s">
        <v>9</v>
      </c>
      <c r="C149" s="5" t="s">
        <v>11</v>
      </c>
      <c r="E149" s="2" t="s">
        <v>131</v>
      </c>
      <c r="F149" s="2" t="s">
        <v>132</v>
      </c>
      <c r="G149" s="2" t="s">
        <v>130</v>
      </c>
    </row>
    <row r="150" spans="2:7" x14ac:dyDescent="0.25">
      <c r="B150" s="15">
        <v>0</v>
      </c>
      <c r="C150" s="15">
        <v>0</v>
      </c>
      <c r="E150" s="2"/>
      <c r="F150" s="2"/>
      <c r="G150" s="2"/>
    </row>
    <row r="151" spans="2:7" x14ac:dyDescent="0.25">
      <c r="B151" s="2">
        <f>COUNTIF('analisi dei rischi'!G134:G139,D151)</f>
        <v>4</v>
      </c>
      <c r="C151" s="2">
        <f>COUNTIF('analisi dei rischi'!I134:I137,D151)</f>
        <v>0</v>
      </c>
      <c r="D151" s="2" t="s">
        <v>117</v>
      </c>
      <c r="E151" s="2">
        <f>SUM(B151:B153)</f>
        <v>6</v>
      </c>
      <c r="F151" s="2">
        <f>SUM(C151:C153)</f>
        <v>4</v>
      </c>
      <c r="G151" s="2">
        <f>+E151+F151</f>
        <v>10</v>
      </c>
    </row>
    <row r="152" spans="2:7" x14ac:dyDescent="0.25">
      <c r="B152" s="2">
        <f>COUNTIF('analisi dei rischi'!G134:G139,D152)</f>
        <v>2</v>
      </c>
      <c r="C152" s="2">
        <f>COUNTIF('analisi dei rischi'!I134:I137,D152)</f>
        <v>4</v>
      </c>
      <c r="D152" s="2" t="s">
        <v>118</v>
      </c>
    </row>
    <row r="153" spans="2:7" x14ac:dyDescent="0.25">
      <c r="B153" s="2">
        <f>COUNTIF('analisi dei rischi'!G134:G139,D153)</f>
        <v>0</v>
      </c>
      <c r="C153" s="2">
        <f>COUNTIF('analisi dei rischi'!I134:I137,D153)</f>
        <v>0</v>
      </c>
      <c r="D153" s="2" t="s">
        <v>119</v>
      </c>
    </row>
    <row r="154" spans="2:7" x14ac:dyDescent="0.25">
      <c r="B154" s="2">
        <f>MAX(B151:B153)</f>
        <v>4</v>
      </c>
      <c r="C154" s="2">
        <f>MAX(C151:C153)</f>
        <v>4</v>
      </c>
      <c r="D154" s="2"/>
    </row>
    <row r="155" spans="2:7" ht="26.25" thickBot="1" x14ac:dyDescent="0.3">
      <c r="B155" s="2" t="str">
        <f>VLOOKUP(B154,B150:D153,3,FALSE)</f>
        <v>Alto</v>
      </c>
      <c r="C155" s="2" t="str">
        <f>VLOOKUP(C154,C150:D153,2,FALSE)</f>
        <v>Medio</v>
      </c>
      <c r="D155" s="1" t="s">
        <v>4</v>
      </c>
    </row>
    <row r="156" spans="2:7" x14ac:dyDescent="0.25">
      <c r="B156" s="2"/>
      <c r="C156" s="2"/>
      <c r="D156" s="2"/>
    </row>
    <row r="157" spans="2:7" ht="15.75" thickBot="1" x14ac:dyDescent="0.3">
      <c r="B157" s="2" t="str">
        <f>CONCATENATE(B155,"-",C155)</f>
        <v>Alto-Medio</v>
      </c>
      <c r="C157" s="2" t="str">
        <f>VLOOKUP(B157,'Criteri validazione globale'!$F$5:$G$14,2,FALSE)</f>
        <v>ALTO</v>
      </c>
      <c r="D157" s="1" t="s">
        <v>120</v>
      </c>
    </row>
    <row r="158" spans="2:7" ht="51" x14ac:dyDescent="0.25">
      <c r="B158" s="5" t="s">
        <v>9</v>
      </c>
      <c r="C158" s="5" t="s">
        <v>11</v>
      </c>
      <c r="E158" s="2" t="s">
        <v>131</v>
      </c>
      <c r="F158" s="2" t="s">
        <v>132</v>
      </c>
      <c r="G158" s="2" t="s">
        <v>130</v>
      </c>
    </row>
    <row r="159" spans="2:7" x14ac:dyDescent="0.25">
      <c r="B159" s="15">
        <v>0</v>
      </c>
      <c r="C159" s="15">
        <v>0</v>
      </c>
      <c r="E159" s="2"/>
      <c r="F159" s="2"/>
      <c r="G159" s="2"/>
    </row>
    <row r="160" spans="2:7" x14ac:dyDescent="0.25">
      <c r="B160" s="2">
        <f>COUNTIF('analisi dei rischi'!G142:G147,D160)</f>
        <v>4</v>
      </c>
      <c r="C160" s="2">
        <f>COUNTIF('analisi dei rischi'!I142:I145,D160)</f>
        <v>0</v>
      </c>
      <c r="D160" s="2" t="s">
        <v>117</v>
      </c>
      <c r="E160" s="2">
        <f>SUM(B160:B162)</f>
        <v>6</v>
      </c>
      <c r="F160" s="2">
        <f>SUM(C160:C162)</f>
        <v>4</v>
      </c>
      <c r="G160" s="2">
        <f>+E160+F160</f>
        <v>10</v>
      </c>
    </row>
    <row r="161" spans="1:14" x14ac:dyDescent="0.25">
      <c r="B161" s="2">
        <f>COUNTIF('analisi dei rischi'!G142:G147,D161)</f>
        <v>2</v>
      </c>
      <c r="C161" s="2">
        <f>COUNTIF('analisi dei rischi'!I142:I145,D161)</f>
        <v>4</v>
      </c>
      <c r="D161" s="2" t="s">
        <v>118</v>
      </c>
    </row>
    <row r="162" spans="1:14" x14ac:dyDescent="0.25">
      <c r="B162" s="2">
        <f>COUNTIF('analisi dei rischi'!G142:G147,D162)</f>
        <v>0</v>
      </c>
      <c r="C162" s="2">
        <f>COUNTIF('analisi dei rischi'!I142:I145,D162)</f>
        <v>0</v>
      </c>
      <c r="D162" s="2" t="s">
        <v>119</v>
      </c>
    </row>
    <row r="163" spans="1:14" x14ac:dyDescent="0.25">
      <c r="B163" s="2">
        <f>MAX(B160:B162)</f>
        <v>4</v>
      </c>
      <c r="C163" s="2">
        <f>MAX(C160:C162)</f>
        <v>4</v>
      </c>
      <c r="D163" s="2"/>
    </row>
    <row r="164" spans="1:14" ht="26.25" thickBot="1" x14ac:dyDescent="0.3">
      <c r="B164" s="2" t="str">
        <f>VLOOKUP(B163,B159:D162,3,FALSE)</f>
        <v>Alto</v>
      </c>
      <c r="C164" s="2" t="str">
        <f>VLOOKUP(C163,C159:D162,2,FALSE)</f>
        <v>Medio</v>
      </c>
      <c r="D164" s="1" t="s">
        <v>4</v>
      </c>
    </row>
    <row r="165" spans="1:14" x14ac:dyDescent="0.25">
      <c r="B165" s="2"/>
      <c r="C165" s="2"/>
      <c r="D165" s="2"/>
    </row>
    <row r="166" spans="1:14" ht="15.75" thickBot="1" x14ac:dyDescent="0.3">
      <c r="B166" s="2" t="str">
        <f>CONCATENATE(B164,"-",C164)</f>
        <v>Alto-Medio</v>
      </c>
      <c r="C166" s="2" t="str">
        <f>VLOOKUP(B166,'Criteri validazione globale'!$F$5:$G$14,2,FALSE)</f>
        <v>ALTO</v>
      </c>
      <c r="D166" s="1" t="s">
        <v>120</v>
      </c>
    </row>
    <row r="167" spans="1:14" ht="51" x14ac:dyDescent="0.25">
      <c r="B167" s="5" t="s">
        <v>9</v>
      </c>
      <c r="C167" s="5" t="s">
        <v>11</v>
      </c>
      <c r="E167" s="2" t="s">
        <v>131</v>
      </c>
      <c r="F167" s="2" t="s">
        <v>132</v>
      </c>
      <c r="G167" s="2" t="s">
        <v>130</v>
      </c>
    </row>
    <row r="168" spans="1:14" x14ac:dyDescent="0.25">
      <c r="B168" s="15">
        <v>0</v>
      </c>
      <c r="C168" s="15">
        <v>0</v>
      </c>
      <c r="E168" s="2"/>
      <c r="F168" s="2"/>
      <c r="G168" s="2"/>
    </row>
    <row r="169" spans="1:14" x14ac:dyDescent="0.25">
      <c r="B169" s="2">
        <f>COUNTIF('analisi dei rischi'!G150:G155,D169)</f>
        <v>4</v>
      </c>
      <c r="C169" s="2">
        <f>COUNTIF('analisi dei rischi'!I150:I153,D169)</f>
        <v>0</v>
      </c>
      <c r="D169" s="2" t="s">
        <v>117</v>
      </c>
      <c r="E169" s="2">
        <f>SUM(B169:B171)</f>
        <v>6</v>
      </c>
      <c r="F169" s="2">
        <f>SUM(C169:C171)</f>
        <v>4</v>
      </c>
      <c r="G169" s="2">
        <f>+E169+F169</f>
        <v>10</v>
      </c>
    </row>
    <row r="170" spans="1:14" x14ac:dyDescent="0.25">
      <c r="B170" s="2">
        <f>COUNTIF('analisi dei rischi'!G150:G155,D170)</f>
        <v>2</v>
      </c>
      <c r="C170" s="2">
        <f>COUNTIF('analisi dei rischi'!I150:I153,D170)</f>
        <v>4</v>
      </c>
      <c r="D170" s="2" t="s">
        <v>118</v>
      </c>
    </row>
    <row r="171" spans="1:14" x14ac:dyDescent="0.25">
      <c r="B171" s="2">
        <f>COUNTIF('analisi dei rischi'!G150:G155,D171)</f>
        <v>0</v>
      </c>
      <c r="C171" s="2">
        <f>COUNTIF('analisi dei rischi'!I150:I153,D171)</f>
        <v>0</v>
      </c>
      <c r="D171" s="2" t="s">
        <v>119</v>
      </c>
    </row>
    <row r="172" spans="1:14" x14ac:dyDescent="0.25">
      <c r="B172" s="2">
        <f>MAX(B169:B171)</f>
        <v>4</v>
      </c>
      <c r="C172" s="2">
        <f>MAX(C169:C171)</f>
        <v>4</v>
      </c>
      <c r="D172" s="2"/>
    </row>
    <row r="173" spans="1:14" ht="26.25" thickBot="1" x14ac:dyDescent="0.3">
      <c r="B173" s="2" t="str">
        <f>VLOOKUP(B172,B168:D171,3,FALSE)</f>
        <v>Alto</v>
      </c>
      <c r="C173" s="2" t="str">
        <f>VLOOKUP(C172,C168:D171,2,FALSE)</f>
        <v>Medio</v>
      </c>
      <c r="D173" s="1" t="s">
        <v>4</v>
      </c>
    </row>
    <row r="174" spans="1:14" x14ac:dyDescent="0.25">
      <c r="B174" s="2"/>
      <c r="C174" s="2"/>
      <c r="D174" s="2"/>
    </row>
    <row r="175" spans="1:14" ht="15.75" thickBot="1" x14ac:dyDescent="0.3">
      <c r="B175" s="2" t="str">
        <f>CONCATENATE(B173,"-",C173)</f>
        <v>Alto-Medio</v>
      </c>
      <c r="C175" s="2" t="str">
        <f>VLOOKUP(B175,'Criteri validazione globale'!$F$5:$G$14,2,FALSE)</f>
        <v>ALTO</v>
      </c>
      <c r="D175" s="1" t="s">
        <v>120</v>
      </c>
    </row>
    <row r="176" spans="1:14" ht="15.75" thickBot="1" x14ac:dyDescent="0.3">
      <c r="A176" s="2"/>
      <c r="B176" s="2"/>
      <c r="C176" s="2"/>
      <c r="D176" s="2"/>
      <c r="E176" s="2"/>
      <c r="F176" s="2"/>
      <c r="G176" s="2"/>
      <c r="H176" s="2"/>
      <c r="I176" s="2"/>
      <c r="J176" s="2"/>
      <c r="K176" s="2"/>
      <c r="L176" s="2"/>
      <c r="M176" s="2"/>
      <c r="N176" s="2"/>
    </row>
    <row r="177" spans="1:14" ht="51" x14ac:dyDescent="0.25">
      <c r="A177" s="2"/>
      <c r="B177" s="5" t="s">
        <v>9</v>
      </c>
      <c r="C177" s="5" t="s">
        <v>11</v>
      </c>
      <c r="E177" s="2" t="s">
        <v>131</v>
      </c>
      <c r="F177" s="2" t="s">
        <v>132</v>
      </c>
      <c r="G177" s="2" t="s">
        <v>130</v>
      </c>
      <c r="H177" s="2"/>
      <c r="I177" s="2"/>
      <c r="J177" s="2"/>
      <c r="K177" s="2"/>
      <c r="L177" s="2"/>
      <c r="M177" s="2"/>
      <c r="N177" s="2"/>
    </row>
    <row r="178" spans="1:14" x14ac:dyDescent="0.25">
      <c r="A178" s="2"/>
      <c r="B178" s="15">
        <v>0</v>
      </c>
      <c r="C178" s="15">
        <v>0</v>
      </c>
      <c r="E178" s="2"/>
      <c r="F178" s="2"/>
      <c r="G178" s="2"/>
      <c r="H178" s="2"/>
      <c r="I178" s="2"/>
      <c r="J178" s="2"/>
      <c r="K178" s="2"/>
      <c r="L178" s="2"/>
      <c r="M178" s="2"/>
      <c r="N178" s="2"/>
    </row>
    <row r="179" spans="1:14" x14ac:dyDescent="0.25">
      <c r="B179" s="2">
        <f>COUNTIF('analisi dei rischi'!G159:G164,D179)</f>
        <v>2</v>
      </c>
      <c r="C179" s="2">
        <f>COUNTIF('analisi dei rischi'!I159:I162,D179)</f>
        <v>0</v>
      </c>
      <c r="D179" s="2" t="s">
        <v>117</v>
      </c>
      <c r="E179" s="2">
        <f>SUM(B179:B181)</f>
        <v>6</v>
      </c>
      <c r="F179" s="2">
        <f>SUM(C179:C181)</f>
        <v>4</v>
      </c>
      <c r="G179" s="2">
        <f>+E179+F179</f>
        <v>10</v>
      </c>
    </row>
    <row r="180" spans="1:14" x14ac:dyDescent="0.25">
      <c r="B180" s="2">
        <f>COUNTIF('analisi dei rischi'!G159:G164,D180)</f>
        <v>4</v>
      </c>
      <c r="C180" s="2">
        <f>COUNTIF('analisi dei rischi'!I159:I162,D180)</f>
        <v>1</v>
      </c>
      <c r="D180" s="2" t="s">
        <v>118</v>
      </c>
    </row>
    <row r="181" spans="1:14" x14ac:dyDescent="0.25">
      <c r="B181" s="2">
        <f>COUNTIF('analisi dei rischi'!G159:G164,D181)</f>
        <v>0</v>
      </c>
      <c r="C181" s="2">
        <f>COUNTIF('analisi dei rischi'!I159:I162,D181)</f>
        <v>3</v>
      </c>
      <c r="D181" s="2" t="s">
        <v>119</v>
      </c>
    </row>
    <row r="182" spans="1:14" x14ac:dyDescent="0.25">
      <c r="B182" s="2">
        <f>MAX(B179:B181)</f>
        <v>4</v>
      </c>
      <c r="C182" s="2">
        <f>MAX(C179:C181)</f>
        <v>3</v>
      </c>
      <c r="D182" s="2"/>
    </row>
    <row r="183" spans="1:14" ht="26.25" thickBot="1" x14ac:dyDescent="0.3">
      <c r="B183" s="2" t="str">
        <f>VLOOKUP(B182,B178:D181,3,FALSE)</f>
        <v>Medio</v>
      </c>
      <c r="C183" s="2" t="str">
        <f>VLOOKUP(C182,C178:D181,2,FALSE)</f>
        <v>Basso</v>
      </c>
      <c r="D183" s="1" t="s">
        <v>4</v>
      </c>
    </row>
    <row r="184" spans="1:14" x14ac:dyDescent="0.25">
      <c r="B184" s="2"/>
      <c r="C184" s="2"/>
      <c r="D184" s="2"/>
    </row>
    <row r="185" spans="1:14" ht="15.75" thickBot="1" x14ac:dyDescent="0.3">
      <c r="B185" s="2" t="str">
        <f>CONCATENATE(B183,"-",C183)</f>
        <v>Medio-Basso</v>
      </c>
      <c r="C185" s="2" t="str">
        <f>VLOOKUP(B185,'Criteri validazione globale'!$F$5:$G$14,2,FALSE)</f>
        <v>BASSO</v>
      </c>
      <c r="D185" s="1" t="s">
        <v>120</v>
      </c>
    </row>
    <row r="186" spans="1:14" ht="51" x14ac:dyDescent="0.25">
      <c r="B186" s="5" t="s">
        <v>9</v>
      </c>
      <c r="C186" s="5" t="s">
        <v>11</v>
      </c>
      <c r="E186" s="2" t="s">
        <v>131</v>
      </c>
      <c r="F186" s="2" t="s">
        <v>132</v>
      </c>
      <c r="G186" s="2" t="s">
        <v>130</v>
      </c>
    </row>
    <row r="187" spans="1:14" x14ac:dyDescent="0.25">
      <c r="B187" s="15">
        <v>0</v>
      </c>
      <c r="C187" s="15">
        <v>0</v>
      </c>
      <c r="E187" s="2"/>
      <c r="F187" s="2"/>
      <c r="G187" s="2"/>
    </row>
    <row r="188" spans="1:14" x14ac:dyDescent="0.25">
      <c r="B188" s="2">
        <f>COUNTIF('analisi dei rischi'!G167:G172,D188)</f>
        <v>3</v>
      </c>
      <c r="C188" s="2">
        <f>COUNTIF('analisi dei rischi'!I167:I170,D188)</f>
        <v>1</v>
      </c>
      <c r="D188" s="2" t="s">
        <v>117</v>
      </c>
      <c r="E188" s="2">
        <f>SUM(B188:B190)</f>
        <v>6</v>
      </c>
      <c r="F188" s="2">
        <f>SUM(C188:C190)</f>
        <v>4</v>
      </c>
      <c r="G188" s="2">
        <f>+E188+F188</f>
        <v>10</v>
      </c>
    </row>
    <row r="189" spans="1:14" x14ac:dyDescent="0.25">
      <c r="B189" s="2">
        <f>COUNTIF('analisi dei rischi'!G167:G172,D189)</f>
        <v>3</v>
      </c>
      <c r="C189" s="2">
        <f>COUNTIF('analisi dei rischi'!I167:I170,D189)</f>
        <v>2</v>
      </c>
      <c r="D189" s="2" t="s">
        <v>118</v>
      </c>
    </row>
    <row r="190" spans="1:14" x14ac:dyDescent="0.25">
      <c r="B190" s="2">
        <f>COUNTIF('analisi dei rischi'!G167:G172,D190)</f>
        <v>0</v>
      </c>
      <c r="C190" s="2">
        <f>COUNTIF('analisi dei rischi'!I167:I170,D190)</f>
        <v>1</v>
      </c>
      <c r="D190" s="2" t="s">
        <v>119</v>
      </c>
    </row>
    <row r="191" spans="1:14" x14ac:dyDescent="0.25">
      <c r="B191" s="2">
        <f>MAX(B188:B190)</f>
        <v>3</v>
      </c>
      <c r="C191" s="2">
        <f>MAX(C188:C190)</f>
        <v>2</v>
      </c>
      <c r="D191" s="2"/>
    </row>
    <row r="192" spans="1:14" ht="26.25" thickBot="1" x14ac:dyDescent="0.3">
      <c r="B192" s="2" t="str">
        <f>VLOOKUP(B191,B187:D190,3,FALSE)</f>
        <v>Alto</v>
      </c>
      <c r="C192" s="2" t="str">
        <f>VLOOKUP(C191,C187:D190,2,FALSE)</f>
        <v>Medio</v>
      </c>
      <c r="D192" s="1" t="s">
        <v>4</v>
      </c>
    </row>
    <row r="193" spans="1:14" x14ac:dyDescent="0.25">
      <c r="B193" s="2"/>
      <c r="C193" s="2"/>
      <c r="D193" s="2"/>
    </row>
    <row r="194" spans="1:14" ht="15.75" thickBot="1" x14ac:dyDescent="0.3">
      <c r="B194" s="2" t="str">
        <f>CONCATENATE(B192,"-",C192)</f>
        <v>Alto-Medio</v>
      </c>
      <c r="C194" s="2" t="str">
        <f>VLOOKUP(B194,'Criteri validazione globale'!$F$5:$G$14,2,FALSE)</f>
        <v>ALTO</v>
      </c>
      <c r="D194" s="1" t="s">
        <v>120</v>
      </c>
    </row>
    <row r="195" spans="1:14" ht="51" x14ac:dyDescent="0.25">
      <c r="B195" s="5" t="s">
        <v>9</v>
      </c>
      <c r="C195" s="5" t="s">
        <v>11</v>
      </c>
      <c r="E195" s="2" t="s">
        <v>131</v>
      </c>
      <c r="F195" s="2" t="s">
        <v>132</v>
      </c>
      <c r="G195" s="2" t="s">
        <v>130</v>
      </c>
    </row>
    <row r="196" spans="1:14" x14ac:dyDescent="0.25">
      <c r="B196" s="15">
        <v>0</v>
      </c>
      <c r="C196" s="15">
        <v>0</v>
      </c>
      <c r="E196" s="2"/>
      <c r="F196" s="2"/>
      <c r="G196" s="2"/>
    </row>
    <row r="197" spans="1:14" x14ac:dyDescent="0.25">
      <c r="B197" s="2">
        <f>COUNTIF('analisi dei rischi'!G175:G180,D197)</f>
        <v>2</v>
      </c>
      <c r="C197" s="2">
        <f>COUNTIF('analisi dei rischi'!I175:I178,D197)</f>
        <v>1</v>
      </c>
      <c r="D197" s="2" t="s">
        <v>117</v>
      </c>
      <c r="E197" s="2">
        <f>SUM(B197:B199)</f>
        <v>6</v>
      </c>
      <c r="F197" s="2">
        <f>SUM(C197:C199)</f>
        <v>4</v>
      </c>
      <c r="G197" s="2">
        <f>+E197+F197</f>
        <v>10</v>
      </c>
    </row>
    <row r="198" spans="1:14" x14ac:dyDescent="0.25">
      <c r="B198" s="2">
        <f>COUNTIF('analisi dei rischi'!G175:G180,D198)</f>
        <v>4</v>
      </c>
      <c r="C198" s="2">
        <f>COUNTIF('analisi dei rischi'!I175:I178,D198)</f>
        <v>2</v>
      </c>
      <c r="D198" s="2" t="s">
        <v>118</v>
      </c>
    </row>
    <row r="199" spans="1:14" x14ac:dyDescent="0.25">
      <c r="B199" s="2">
        <f>COUNTIF('analisi dei rischi'!G175:G180,D199)</f>
        <v>0</v>
      </c>
      <c r="C199" s="2">
        <f>COUNTIF('analisi dei rischi'!I175:I178,D199)</f>
        <v>1</v>
      </c>
      <c r="D199" s="2" t="s">
        <v>119</v>
      </c>
    </row>
    <row r="200" spans="1:14" x14ac:dyDescent="0.25">
      <c r="B200" s="2">
        <f>MAX(B197:B199)</f>
        <v>4</v>
      </c>
      <c r="C200" s="2">
        <f>MAX(C197:C199)</f>
        <v>2</v>
      </c>
      <c r="D200" s="2"/>
    </row>
    <row r="201" spans="1:14" ht="26.25" thickBot="1" x14ac:dyDescent="0.3">
      <c r="B201" s="2" t="str">
        <f>VLOOKUP(B200,B196:D199,3,FALSE)</f>
        <v>Medio</v>
      </c>
      <c r="C201" s="2" t="str">
        <f>VLOOKUP(C200,C196:D199,2,FALSE)</f>
        <v>Medio</v>
      </c>
      <c r="D201" s="1" t="s">
        <v>4</v>
      </c>
    </row>
    <row r="202" spans="1:14" x14ac:dyDescent="0.25">
      <c r="B202" s="2"/>
      <c r="C202" s="2"/>
      <c r="D202" s="2"/>
    </row>
    <row r="203" spans="1:14" ht="15.75" thickBot="1" x14ac:dyDescent="0.3">
      <c r="B203" s="2" t="str">
        <f>CONCATENATE(B201,"-",C201)</f>
        <v>Medio-Medio</v>
      </c>
      <c r="C203" s="2" t="str">
        <f>VLOOKUP(B203,'Criteri validazione globale'!$F$5:$G$14,2,FALSE)</f>
        <v>MEDIO</v>
      </c>
      <c r="D203" s="1" t="s">
        <v>120</v>
      </c>
    </row>
    <row r="204" spans="1:14" ht="15.75" thickBot="1" x14ac:dyDescent="0.3">
      <c r="A204" s="2"/>
      <c r="B204" s="2"/>
      <c r="C204" s="2"/>
      <c r="D204" s="2"/>
      <c r="E204" s="2"/>
      <c r="F204" s="2"/>
      <c r="G204" s="2"/>
      <c r="H204" s="2"/>
      <c r="I204" s="2"/>
      <c r="J204" s="2"/>
      <c r="K204" s="2"/>
      <c r="L204" s="2"/>
      <c r="M204" s="2"/>
      <c r="N204" s="2"/>
    </row>
    <row r="205" spans="1:14" ht="51" x14ac:dyDescent="0.25">
      <c r="B205" s="5" t="s">
        <v>9</v>
      </c>
      <c r="C205" s="5" t="s">
        <v>11</v>
      </c>
      <c r="E205" s="2" t="s">
        <v>131</v>
      </c>
      <c r="F205" s="2" t="s">
        <v>132</v>
      </c>
      <c r="G205" s="2" t="s">
        <v>130</v>
      </c>
    </row>
    <row r="206" spans="1:14" x14ac:dyDescent="0.25">
      <c r="B206" s="15">
        <v>0</v>
      </c>
      <c r="C206" s="15">
        <v>0</v>
      </c>
      <c r="E206" s="2"/>
      <c r="F206" s="2"/>
      <c r="G206" s="2"/>
    </row>
    <row r="207" spans="1:14" x14ac:dyDescent="0.25">
      <c r="B207" s="2">
        <f>COUNTIF('analisi dei rischi'!G184:G189,D207)</f>
        <v>1</v>
      </c>
      <c r="C207" s="2">
        <f>COUNTIF('analisi dei rischi'!I184:I187,D207)</f>
        <v>1</v>
      </c>
      <c r="D207" s="2" t="s">
        <v>117</v>
      </c>
      <c r="E207" s="2">
        <f>SUM(B207:B209)</f>
        <v>6</v>
      </c>
      <c r="F207" s="2">
        <f>SUM(C207:C209)</f>
        <v>4</v>
      </c>
      <c r="G207" s="2">
        <f>+E207+F207</f>
        <v>10</v>
      </c>
    </row>
    <row r="208" spans="1:14" x14ac:dyDescent="0.25">
      <c r="B208" s="2">
        <f>COUNTIF('analisi dei rischi'!G184:G189,D208)</f>
        <v>5</v>
      </c>
      <c r="C208" s="2">
        <f>COUNTIF('analisi dei rischi'!I184:I187,D208)</f>
        <v>3</v>
      </c>
      <c r="D208" s="2" t="s">
        <v>118</v>
      </c>
    </row>
    <row r="209" spans="1:14" x14ac:dyDescent="0.25">
      <c r="B209" s="2">
        <f>COUNTIF('analisi dei rischi'!G184:G189,D209)</f>
        <v>0</v>
      </c>
      <c r="C209" s="2">
        <f>COUNTIF('analisi dei rischi'!I184:I187,D209)</f>
        <v>0</v>
      </c>
      <c r="D209" s="2" t="s">
        <v>119</v>
      </c>
    </row>
    <row r="210" spans="1:14" x14ac:dyDescent="0.25">
      <c r="B210" s="2">
        <f>MAX(B207:B209)</f>
        <v>5</v>
      </c>
      <c r="C210" s="2">
        <f>MAX(C207:C209)</f>
        <v>3</v>
      </c>
      <c r="D210" s="2"/>
    </row>
    <row r="211" spans="1:14" ht="26.25" thickBot="1" x14ac:dyDescent="0.3">
      <c r="B211" s="2" t="str">
        <f>VLOOKUP(B210,B206:D209,3,FALSE)</f>
        <v>Medio</v>
      </c>
      <c r="C211" s="2" t="str">
        <f>VLOOKUP(C210,C206:D209,2,FALSE)</f>
        <v>Medio</v>
      </c>
      <c r="D211" s="1" t="s">
        <v>4</v>
      </c>
    </row>
    <row r="212" spans="1:14" x14ac:dyDescent="0.25">
      <c r="B212" s="2"/>
      <c r="C212" s="2"/>
      <c r="D212" s="2"/>
    </row>
    <row r="213" spans="1:14" ht="15.75" thickBot="1" x14ac:dyDescent="0.3">
      <c r="B213" s="2" t="str">
        <f>CONCATENATE(B211,"-",C211)</f>
        <v>Medio-Medio</v>
      </c>
      <c r="C213" s="2" t="str">
        <f>VLOOKUP(B213,'Criteri validazione globale'!$F$5:$G$14,2,FALSE)</f>
        <v>MEDIO</v>
      </c>
      <c r="D213" s="1" t="s">
        <v>120</v>
      </c>
    </row>
    <row r="214" spans="1:14" ht="51" x14ac:dyDescent="0.25">
      <c r="B214" s="5" t="s">
        <v>9</v>
      </c>
      <c r="C214" s="5" t="s">
        <v>11</v>
      </c>
      <c r="E214" s="2" t="s">
        <v>131</v>
      </c>
      <c r="F214" s="2" t="s">
        <v>132</v>
      </c>
      <c r="G214" s="2" t="s">
        <v>130</v>
      </c>
    </row>
    <row r="215" spans="1:14" x14ac:dyDescent="0.25">
      <c r="B215" s="15">
        <v>0</v>
      </c>
      <c r="C215" s="15">
        <v>0</v>
      </c>
      <c r="E215" s="2"/>
      <c r="F215" s="2"/>
      <c r="G215" s="2"/>
    </row>
    <row r="216" spans="1:14" x14ac:dyDescent="0.25">
      <c r="B216" s="2">
        <f>COUNTIF('analisi dei rischi'!G192:G197,D216)</f>
        <v>1</v>
      </c>
      <c r="C216" s="2">
        <f>COUNTIF('analisi dei rischi'!I192:I195,D216)</f>
        <v>2</v>
      </c>
      <c r="D216" s="2" t="s">
        <v>117</v>
      </c>
      <c r="E216" s="2">
        <f>SUM(B216:B218)</f>
        <v>6</v>
      </c>
      <c r="F216" s="2">
        <f>SUM(C216:C218)</f>
        <v>4</v>
      </c>
      <c r="G216" s="2">
        <f>+E216+F216</f>
        <v>10</v>
      </c>
    </row>
    <row r="217" spans="1:14" x14ac:dyDescent="0.25">
      <c r="B217" s="2">
        <f>COUNTIF('analisi dei rischi'!G192:G197,D217)</f>
        <v>4</v>
      </c>
      <c r="C217" s="2">
        <f>COUNTIF('analisi dei rischi'!I192:I195,D217)</f>
        <v>2</v>
      </c>
      <c r="D217" s="2" t="s">
        <v>118</v>
      </c>
    </row>
    <row r="218" spans="1:14" x14ac:dyDescent="0.25">
      <c r="B218" s="2">
        <f>COUNTIF('analisi dei rischi'!G192:G197,D218)</f>
        <v>1</v>
      </c>
      <c r="C218" s="2">
        <f>COUNTIF('analisi dei rischi'!I192:I195,D218)</f>
        <v>0</v>
      </c>
      <c r="D218" s="2" t="s">
        <v>119</v>
      </c>
    </row>
    <row r="219" spans="1:14" x14ac:dyDescent="0.25">
      <c r="B219" s="2">
        <f>MAX(B216:B218)</f>
        <v>4</v>
      </c>
      <c r="C219" s="2">
        <f>MAX(C216:C218)</f>
        <v>2</v>
      </c>
      <c r="D219" s="2"/>
    </row>
    <row r="220" spans="1:14" ht="26.25" thickBot="1" x14ac:dyDescent="0.3">
      <c r="B220" s="2" t="str">
        <f>VLOOKUP(B219,B215:D218,3,FALSE)</f>
        <v>Medio</v>
      </c>
      <c r="C220" s="2" t="str">
        <f>VLOOKUP(C219,C215:D218,2,FALSE)</f>
        <v>Alto</v>
      </c>
      <c r="D220" s="1" t="s">
        <v>4</v>
      </c>
    </row>
    <row r="221" spans="1:14" x14ac:dyDescent="0.25">
      <c r="B221" s="2"/>
      <c r="C221" s="2"/>
      <c r="D221" s="2"/>
    </row>
    <row r="222" spans="1:14" ht="15.75" thickBot="1" x14ac:dyDescent="0.3">
      <c r="B222" s="2" t="str">
        <f>CONCATENATE(B220,"-",C220)</f>
        <v>Medio-Alto</v>
      </c>
      <c r="C222" s="2" t="str">
        <f>VLOOKUP(B222,'Criteri validazione globale'!$F$5:$G$14,2,FALSE)</f>
        <v>ALTO</v>
      </c>
      <c r="D222" s="1" t="s">
        <v>120</v>
      </c>
    </row>
    <row r="223" spans="1:14" ht="15.75" thickBot="1" x14ac:dyDescent="0.3">
      <c r="A223" s="2"/>
      <c r="B223" s="2"/>
      <c r="C223" s="2"/>
      <c r="D223" s="2"/>
      <c r="E223" s="2"/>
      <c r="F223" s="2"/>
      <c r="G223" s="2"/>
      <c r="H223" s="2"/>
      <c r="I223" s="2"/>
      <c r="J223" s="2"/>
      <c r="K223" s="2"/>
      <c r="L223" s="2"/>
      <c r="M223" s="2"/>
      <c r="N223" s="2"/>
    </row>
    <row r="224" spans="1:14" ht="51" x14ac:dyDescent="0.25">
      <c r="B224" s="5" t="s">
        <v>9</v>
      </c>
      <c r="C224" s="5" t="s">
        <v>11</v>
      </c>
      <c r="E224" s="2" t="s">
        <v>131</v>
      </c>
      <c r="F224" s="2" t="s">
        <v>132</v>
      </c>
      <c r="G224" s="2" t="s">
        <v>130</v>
      </c>
    </row>
    <row r="225" spans="2:7" x14ac:dyDescent="0.25">
      <c r="B225" s="15">
        <v>0</v>
      </c>
      <c r="C225" s="15">
        <v>0</v>
      </c>
      <c r="E225" s="2"/>
      <c r="F225" s="2"/>
      <c r="G225" s="2"/>
    </row>
    <row r="226" spans="2:7" x14ac:dyDescent="0.25">
      <c r="B226" s="2">
        <f>COUNTIF('analisi dei rischi'!G201:G206,D226)</f>
        <v>3</v>
      </c>
      <c r="C226" s="2">
        <f>COUNTIF('analisi dei rischi'!I201:I204,D226)</f>
        <v>0</v>
      </c>
      <c r="D226" s="2" t="s">
        <v>117</v>
      </c>
      <c r="E226" s="2">
        <f>SUM(B226:B228)</f>
        <v>6</v>
      </c>
      <c r="F226" s="2">
        <f>SUM(C226:C228)</f>
        <v>3</v>
      </c>
      <c r="G226" s="2">
        <f>+E226+F226</f>
        <v>9</v>
      </c>
    </row>
    <row r="227" spans="2:7" x14ac:dyDescent="0.25">
      <c r="B227" s="2">
        <f>COUNTIF('analisi dei rischi'!G201:G206,D227)</f>
        <v>3</v>
      </c>
      <c r="C227" s="2">
        <f>COUNTIF('analisi dei rischi'!I201:I204,D227)</f>
        <v>3</v>
      </c>
      <c r="D227" s="2" t="s">
        <v>118</v>
      </c>
    </row>
    <row r="228" spans="2:7" x14ac:dyDescent="0.25">
      <c r="B228" s="2">
        <f>COUNTIF('analisi dei rischi'!G201:G206,D228)</f>
        <v>0</v>
      </c>
      <c r="C228" s="2">
        <f>COUNTIF('analisi dei rischi'!I201:I204,D228)</f>
        <v>0</v>
      </c>
      <c r="D228" s="2" t="s">
        <v>119</v>
      </c>
    </row>
    <row r="229" spans="2:7" x14ac:dyDescent="0.25">
      <c r="B229" s="2">
        <f>MAX(B226:B228)</f>
        <v>3</v>
      </c>
      <c r="C229" s="2">
        <f>MAX(C226:C228)</f>
        <v>3</v>
      </c>
      <c r="D229" s="2"/>
    </row>
    <row r="230" spans="2:7" ht="26.25" thickBot="1" x14ac:dyDescent="0.3">
      <c r="B230" s="2" t="str">
        <f>VLOOKUP(B229,B225:D228,3,FALSE)</f>
        <v>Alto</v>
      </c>
      <c r="C230" s="2" t="str">
        <f>VLOOKUP(C229,C225:D228,2,FALSE)</f>
        <v>Medio</v>
      </c>
      <c r="D230" s="1" t="s">
        <v>4</v>
      </c>
    </row>
    <row r="231" spans="2:7" x14ac:dyDescent="0.25">
      <c r="B231" s="2"/>
      <c r="C231" s="2"/>
      <c r="D231" s="2"/>
    </row>
    <row r="232" spans="2:7" ht="15.75" thickBot="1" x14ac:dyDescent="0.3">
      <c r="B232" s="2" t="str">
        <f>CONCATENATE(B230,"-",C230)</f>
        <v>Alto-Medio</v>
      </c>
      <c r="C232" s="2" t="str">
        <f>VLOOKUP(B232,'Criteri validazione globale'!$F$5:$G$14,2,FALSE)</f>
        <v>ALTO</v>
      </c>
      <c r="D232" s="1" t="s">
        <v>120</v>
      </c>
    </row>
    <row r="233" spans="2:7" ht="51" x14ac:dyDescent="0.25">
      <c r="B233" s="5" t="s">
        <v>9</v>
      </c>
      <c r="C233" s="5" t="s">
        <v>11</v>
      </c>
      <c r="E233" s="2" t="s">
        <v>131</v>
      </c>
      <c r="F233" s="2" t="s">
        <v>132</v>
      </c>
      <c r="G233" s="2" t="s">
        <v>130</v>
      </c>
    </row>
    <row r="234" spans="2:7" x14ac:dyDescent="0.25">
      <c r="B234" s="15">
        <v>0</v>
      </c>
      <c r="C234" s="15">
        <v>0</v>
      </c>
      <c r="E234" s="2"/>
      <c r="F234" s="2"/>
      <c r="G234" s="2"/>
    </row>
    <row r="235" spans="2:7" x14ac:dyDescent="0.25">
      <c r="B235" s="2">
        <f>COUNTIF('analisi dei rischi'!G209:G214,D235)</f>
        <v>2</v>
      </c>
      <c r="C235" s="2">
        <f>COUNTIF('analisi dei rischi'!I209:I212,D235)</f>
        <v>1</v>
      </c>
      <c r="D235" s="2" t="s">
        <v>117</v>
      </c>
      <c r="E235" s="2">
        <f>SUM(B235:B237)</f>
        <v>6</v>
      </c>
      <c r="F235" s="2">
        <f>SUM(C235:C237)</f>
        <v>4</v>
      </c>
      <c r="G235" s="2">
        <f>+E235+F235</f>
        <v>10</v>
      </c>
    </row>
    <row r="236" spans="2:7" x14ac:dyDescent="0.25">
      <c r="B236" s="2">
        <f>COUNTIF('analisi dei rischi'!G209:G214,D236)</f>
        <v>3</v>
      </c>
      <c r="C236" s="2">
        <f>COUNTIF('analisi dei rischi'!I209:I212,D236)</f>
        <v>3</v>
      </c>
      <c r="D236" s="2" t="s">
        <v>118</v>
      </c>
    </row>
    <row r="237" spans="2:7" x14ac:dyDescent="0.25">
      <c r="B237" s="2">
        <f>COUNTIF('analisi dei rischi'!G209:G214,D237)</f>
        <v>1</v>
      </c>
      <c r="C237" s="2">
        <f>COUNTIF('analisi dei rischi'!I209:I212,D237)</f>
        <v>0</v>
      </c>
      <c r="D237" s="2" t="s">
        <v>119</v>
      </c>
    </row>
    <row r="238" spans="2:7" x14ac:dyDescent="0.25">
      <c r="B238" s="2">
        <f>MAX(B235:B237)</f>
        <v>3</v>
      </c>
      <c r="C238" s="2">
        <f>MAX(C235:C237)</f>
        <v>3</v>
      </c>
      <c r="D238" s="2"/>
    </row>
    <row r="239" spans="2:7" ht="26.25" thickBot="1" x14ac:dyDescent="0.3">
      <c r="B239" s="2" t="str">
        <f>VLOOKUP(B238,B234:D237,3,FALSE)</f>
        <v>Medio</v>
      </c>
      <c r="C239" s="2" t="str">
        <f>VLOOKUP(C238,C234:D237,2,FALSE)</f>
        <v>Medio</v>
      </c>
      <c r="D239" s="1" t="s">
        <v>4</v>
      </c>
    </row>
    <row r="240" spans="2:7" x14ac:dyDescent="0.25">
      <c r="B240" s="2"/>
      <c r="C240" s="2"/>
      <c r="D240" s="2"/>
    </row>
    <row r="241" spans="2:7" ht="15.75" thickBot="1" x14ac:dyDescent="0.3">
      <c r="B241" s="2" t="str">
        <f>CONCATENATE(B239,"-",C239)</f>
        <v>Medio-Medio</v>
      </c>
      <c r="C241" s="2" t="str">
        <f>VLOOKUP(B241,'Criteri validazione globale'!$F$5:$G$14,2,FALSE)</f>
        <v>MEDIO</v>
      </c>
      <c r="D241" s="1" t="s">
        <v>120</v>
      </c>
    </row>
    <row r="242" spans="2:7" ht="51" x14ac:dyDescent="0.25">
      <c r="B242" s="5" t="s">
        <v>9</v>
      </c>
      <c r="C242" s="5" t="s">
        <v>11</v>
      </c>
      <c r="E242" s="2" t="s">
        <v>131</v>
      </c>
      <c r="F242" s="2" t="s">
        <v>132</v>
      </c>
      <c r="G242" s="2" t="s">
        <v>130</v>
      </c>
    </row>
    <row r="243" spans="2:7" x14ac:dyDescent="0.25">
      <c r="B243" s="15">
        <v>0</v>
      </c>
      <c r="C243" s="15">
        <v>0</v>
      </c>
      <c r="E243" s="2"/>
      <c r="F243" s="2"/>
      <c r="G243" s="2"/>
    </row>
    <row r="244" spans="2:7" x14ac:dyDescent="0.25">
      <c r="B244" s="2">
        <f>COUNTIF('analisi dei rischi'!G217:G222,D244)</f>
        <v>2</v>
      </c>
      <c r="C244" s="2">
        <f>COUNTIF('analisi dei rischi'!I217:I220,D244)</f>
        <v>1</v>
      </c>
      <c r="D244" s="2" t="s">
        <v>117</v>
      </c>
      <c r="E244" s="2">
        <f>SUM(B244:B246)</f>
        <v>6</v>
      </c>
      <c r="F244" s="2">
        <f>SUM(C244:C246)</f>
        <v>4</v>
      </c>
      <c r="G244" s="2">
        <f>+E244+F244</f>
        <v>10</v>
      </c>
    </row>
    <row r="245" spans="2:7" x14ac:dyDescent="0.25">
      <c r="B245" s="2">
        <f>COUNTIF('analisi dei rischi'!G217:G222,D245)</f>
        <v>4</v>
      </c>
      <c r="C245" s="2">
        <f>COUNTIF('analisi dei rischi'!I217:I220,D245)</f>
        <v>3</v>
      </c>
      <c r="D245" s="2" t="s">
        <v>118</v>
      </c>
    </row>
    <row r="246" spans="2:7" x14ac:dyDescent="0.25">
      <c r="B246" s="2">
        <f>COUNTIF('analisi dei rischi'!G217:G222,D246)</f>
        <v>0</v>
      </c>
      <c r="C246" s="2">
        <f>COUNTIF('analisi dei rischi'!I217:I220,D246)</f>
        <v>0</v>
      </c>
      <c r="D246" s="2" t="s">
        <v>119</v>
      </c>
    </row>
    <row r="247" spans="2:7" x14ac:dyDescent="0.25">
      <c r="B247" s="2">
        <f>MAX(B244:B246)</f>
        <v>4</v>
      </c>
      <c r="C247" s="2">
        <f>MAX(C244:C246)</f>
        <v>3</v>
      </c>
      <c r="D247" s="2"/>
    </row>
    <row r="248" spans="2:7" ht="26.25" thickBot="1" x14ac:dyDescent="0.3">
      <c r="B248" s="2" t="str">
        <f>VLOOKUP(B247,B243:D246,3,FALSE)</f>
        <v>Medio</v>
      </c>
      <c r="C248" s="2" t="str">
        <f>VLOOKUP(C247,C243:D246,2,FALSE)</f>
        <v>Medio</v>
      </c>
      <c r="D248" s="1" t="s">
        <v>4</v>
      </c>
    </row>
    <row r="249" spans="2:7" x14ac:dyDescent="0.25">
      <c r="B249" s="2"/>
      <c r="C249" s="2"/>
      <c r="D249" s="2"/>
    </row>
    <row r="250" spans="2:7" ht="15.75" thickBot="1" x14ac:dyDescent="0.3">
      <c r="B250" s="2" t="str">
        <f>CONCATENATE(B248,"-",C248)</f>
        <v>Medio-Medio</v>
      </c>
      <c r="C250" s="2" t="str">
        <f>VLOOKUP(B250,'Criteri validazione globale'!$F$5:$G$14,2,FALSE)</f>
        <v>MEDIO</v>
      </c>
      <c r="D250" s="1" t="s">
        <v>120</v>
      </c>
    </row>
    <row r="251" spans="2:7" ht="51" x14ac:dyDescent="0.25">
      <c r="B251" s="5" t="s">
        <v>9</v>
      </c>
      <c r="C251" s="5" t="s">
        <v>11</v>
      </c>
      <c r="E251" s="2" t="s">
        <v>131</v>
      </c>
      <c r="F251" s="2" t="s">
        <v>132</v>
      </c>
      <c r="G251" s="2" t="s">
        <v>130</v>
      </c>
    </row>
    <row r="252" spans="2:7" x14ac:dyDescent="0.25">
      <c r="B252" s="15">
        <v>0</v>
      </c>
      <c r="C252" s="15">
        <v>0</v>
      </c>
      <c r="E252" s="2"/>
      <c r="F252" s="2"/>
      <c r="G252" s="2"/>
    </row>
    <row r="253" spans="2:7" x14ac:dyDescent="0.25">
      <c r="B253" s="2">
        <f>COUNTIF('analisi dei rischi'!G225:G230,D253)</f>
        <v>2</v>
      </c>
      <c r="C253" s="2">
        <f>COUNTIF('analisi dei rischi'!I225:I228,D253)</f>
        <v>1</v>
      </c>
      <c r="D253" s="2" t="s">
        <v>117</v>
      </c>
      <c r="E253" s="2">
        <f>SUM(B253:B255)</f>
        <v>6</v>
      </c>
      <c r="F253" s="2">
        <f>SUM(C253:C255)</f>
        <v>4</v>
      </c>
      <c r="G253" s="2">
        <f>+E253+F253</f>
        <v>10</v>
      </c>
    </row>
    <row r="254" spans="2:7" x14ac:dyDescent="0.25">
      <c r="B254" s="2">
        <f>COUNTIF('analisi dei rischi'!G225:G230,D254)</f>
        <v>4</v>
      </c>
      <c r="C254" s="2">
        <f>COUNTIF('analisi dei rischi'!I225:I228,D254)</f>
        <v>3</v>
      </c>
      <c r="D254" s="2" t="s">
        <v>118</v>
      </c>
    </row>
    <row r="255" spans="2:7" x14ac:dyDescent="0.25">
      <c r="B255" s="2">
        <f>COUNTIF('analisi dei rischi'!G225:G230,D255)</f>
        <v>0</v>
      </c>
      <c r="C255" s="2">
        <f>COUNTIF('analisi dei rischi'!I225:I228,D255)</f>
        <v>0</v>
      </c>
      <c r="D255" s="2" t="s">
        <v>119</v>
      </c>
    </row>
    <row r="256" spans="2:7" x14ac:dyDescent="0.25">
      <c r="B256" s="2">
        <f>MAX(B253:B255)</f>
        <v>4</v>
      </c>
      <c r="C256" s="2">
        <f>MAX(C253:C255)</f>
        <v>3</v>
      </c>
      <c r="D256" s="2"/>
    </row>
    <row r="257" spans="2:7" ht="26.25" thickBot="1" x14ac:dyDescent="0.3">
      <c r="B257" s="2" t="str">
        <f>VLOOKUP(B256,B252:D255,3,FALSE)</f>
        <v>Medio</v>
      </c>
      <c r="C257" s="2" t="str">
        <f>VLOOKUP(C256,C252:D255,2,FALSE)</f>
        <v>Medio</v>
      </c>
      <c r="D257" s="1" t="s">
        <v>4</v>
      </c>
    </row>
    <row r="258" spans="2:7" x14ac:dyDescent="0.25">
      <c r="B258" s="2"/>
      <c r="C258" s="2"/>
      <c r="D258" s="2"/>
    </row>
    <row r="259" spans="2:7" ht="15.75" thickBot="1" x14ac:dyDescent="0.3">
      <c r="B259" s="2" t="str">
        <f>CONCATENATE(B257,"-",C257)</f>
        <v>Medio-Medio</v>
      </c>
      <c r="C259" s="2" t="str">
        <f>VLOOKUP(B259,'Criteri validazione globale'!$F$5:$G$14,2,FALSE)</f>
        <v>MEDIO</v>
      </c>
      <c r="D259" s="1" t="s">
        <v>120</v>
      </c>
    </row>
    <row r="260" spans="2:7" ht="51" x14ac:dyDescent="0.25">
      <c r="B260" s="5" t="s">
        <v>9</v>
      </c>
      <c r="C260" s="5" t="s">
        <v>11</v>
      </c>
      <c r="E260" s="2" t="s">
        <v>131</v>
      </c>
      <c r="F260" s="2" t="s">
        <v>132</v>
      </c>
      <c r="G260" s="2" t="s">
        <v>130</v>
      </c>
    </row>
    <row r="261" spans="2:7" x14ac:dyDescent="0.25">
      <c r="B261" s="15">
        <v>0</v>
      </c>
      <c r="C261" s="15">
        <v>0</v>
      </c>
      <c r="E261" s="2"/>
      <c r="F261" s="2"/>
      <c r="G261" s="2"/>
    </row>
    <row r="262" spans="2:7" x14ac:dyDescent="0.25">
      <c r="B262" s="2">
        <f>COUNTIF('analisi dei rischi'!G233:G238,D262)</f>
        <v>2</v>
      </c>
      <c r="C262" s="2">
        <f>COUNTIF('analisi dei rischi'!I233:I236,D262)</f>
        <v>0</v>
      </c>
      <c r="D262" s="2" t="s">
        <v>117</v>
      </c>
      <c r="E262" s="2">
        <f>SUM(B262:B264)</f>
        <v>6</v>
      </c>
      <c r="F262" s="2">
        <f>SUM(C262:C264)</f>
        <v>4</v>
      </c>
      <c r="G262" s="2">
        <f>+E262+F262</f>
        <v>10</v>
      </c>
    </row>
    <row r="263" spans="2:7" x14ac:dyDescent="0.25">
      <c r="B263" s="2">
        <f>COUNTIF('analisi dei rischi'!G233:G238,D263)</f>
        <v>3</v>
      </c>
      <c r="C263" s="2">
        <f>COUNTIF('analisi dei rischi'!I233:I236,D263)</f>
        <v>2</v>
      </c>
      <c r="D263" s="2" t="s">
        <v>118</v>
      </c>
    </row>
    <row r="264" spans="2:7" x14ac:dyDescent="0.25">
      <c r="B264" s="2">
        <f>COUNTIF('analisi dei rischi'!G233:G238,D264)</f>
        <v>1</v>
      </c>
      <c r="C264" s="2">
        <f>COUNTIF('analisi dei rischi'!I233:I236,D264)</f>
        <v>2</v>
      </c>
      <c r="D264" s="2" t="s">
        <v>119</v>
      </c>
    </row>
    <row r="265" spans="2:7" x14ac:dyDescent="0.25">
      <c r="B265" s="2">
        <f>MAX(B262:B264)</f>
        <v>3</v>
      </c>
      <c r="C265" s="2">
        <f>MAX(C262:C264)</f>
        <v>2</v>
      </c>
      <c r="D265" s="2"/>
    </row>
    <row r="266" spans="2:7" ht="26.25" thickBot="1" x14ac:dyDescent="0.3">
      <c r="B266" s="2" t="str">
        <f>VLOOKUP(B265,B261:D264,3,FALSE)</f>
        <v>Medio</v>
      </c>
      <c r="C266" s="2" t="str">
        <f>VLOOKUP(C265,C261:D264,2,FALSE)</f>
        <v>Medio</v>
      </c>
      <c r="D266" s="1" t="s">
        <v>4</v>
      </c>
    </row>
    <row r="267" spans="2:7" x14ac:dyDescent="0.25">
      <c r="B267" s="2"/>
      <c r="C267" s="2"/>
      <c r="D267" s="2"/>
    </row>
    <row r="268" spans="2:7" ht="15.75" thickBot="1" x14ac:dyDescent="0.3">
      <c r="B268" s="2" t="str">
        <f>CONCATENATE(B266,"-",C266)</f>
        <v>Medio-Medio</v>
      </c>
      <c r="C268" s="2" t="str">
        <f>VLOOKUP(B268,'Criteri validazione globale'!$F$5:$G$14,2,FALSE)</f>
        <v>MEDIO</v>
      </c>
      <c r="D268" s="1" t="s">
        <v>120</v>
      </c>
    </row>
    <row r="269" spans="2:7" ht="51" x14ac:dyDescent="0.25">
      <c r="B269" s="5" t="s">
        <v>9</v>
      </c>
      <c r="C269" s="5" t="s">
        <v>11</v>
      </c>
      <c r="E269" s="2" t="s">
        <v>131</v>
      </c>
      <c r="F269" s="2" t="s">
        <v>132</v>
      </c>
      <c r="G269" s="2" t="s">
        <v>130</v>
      </c>
    </row>
    <row r="270" spans="2:7" x14ac:dyDescent="0.25">
      <c r="B270" s="15">
        <v>0</v>
      </c>
      <c r="C270" s="15">
        <v>0</v>
      </c>
      <c r="E270" s="2"/>
      <c r="F270" s="2"/>
      <c r="G270" s="2"/>
    </row>
    <row r="271" spans="2:7" x14ac:dyDescent="0.25">
      <c r="B271" s="2">
        <f>COUNTIF('analisi dei rischi'!G241:G246,D271)</f>
        <v>2</v>
      </c>
      <c r="C271" s="2">
        <f>COUNTIF('analisi dei rischi'!I241:I244,D271)</f>
        <v>0</v>
      </c>
      <c r="D271" s="2" t="s">
        <v>117</v>
      </c>
      <c r="E271" s="2">
        <f>SUM(B271:B273)</f>
        <v>6</v>
      </c>
      <c r="F271" s="2">
        <f>SUM(C271:C273)</f>
        <v>4</v>
      </c>
      <c r="G271" s="2">
        <f>+E271+F271</f>
        <v>10</v>
      </c>
    </row>
    <row r="272" spans="2:7" x14ac:dyDescent="0.25">
      <c r="B272" s="2">
        <f>COUNTIF('analisi dei rischi'!G241:G246,D272)</f>
        <v>3</v>
      </c>
      <c r="C272" s="2">
        <f>COUNTIF('analisi dei rischi'!I241:I244,D272)</f>
        <v>2</v>
      </c>
      <c r="D272" s="2" t="s">
        <v>118</v>
      </c>
    </row>
    <row r="273" spans="2:7" x14ac:dyDescent="0.25">
      <c r="B273" s="2">
        <f>COUNTIF('analisi dei rischi'!G241:G246,D273)</f>
        <v>1</v>
      </c>
      <c r="C273" s="2">
        <f>COUNTIF('analisi dei rischi'!I241:I244,D273)</f>
        <v>2</v>
      </c>
      <c r="D273" s="2" t="s">
        <v>119</v>
      </c>
    </row>
    <row r="274" spans="2:7" x14ac:dyDescent="0.25">
      <c r="B274" s="2">
        <f>MAX(B271:B273)</f>
        <v>3</v>
      </c>
      <c r="C274" s="2">
        <f>MAX(C271:C273)</f>
        <v>2</v>
      </c>
      <c r="D274" s="2"/>
    </row>
    <row r="275" spans="2:7" ht="26.25" thickBot="1" x14ac:dyDescent="0.3">
      <c r="B275" s="2" t="str">
        <f>VLOOKUP(B274,B270:D273,3,FALSE)</f>
        <v>Medio</v>
      </c>
      <c r="C275" s="2" t="str">
        <f>VLOOKUP(C274,C270:D273,2,FALSE)</f>
        <v>Medio</v>
      </c>
      <c r="D275" s="1" t="s">
        <v>4</v>
      </c>
    </row>
    <row r="276" spans="2:7" x14ac:dyDescent="0.25">
      <c r="B276" s="2"/>
      <c r="C276" s="2"/>
      <c r="D276" s="2"/>
    </row>
    <row r="277" spans="2:7" ht="15.75" thickBot="1" x14ac:dyDescent="0.3">
      <c r="B277" s="2" t="str">
        <f>CONCATENATE(B275,"-",C275)</f>
        <v>Medio-Medio</v>
      </c>
      <c r="C277" s="2" t="str">
        <f>VLOOKUP(B277,'Criteri validazione globale'!$F$5:$G$14,2,FALSE)</f>
        <v>MEDIO</v>
      </c>
      <c r="D277" s="1" t="s">
        <v>120</v>
      </c>
    </row>
    <row r="278" spans="2:7" ht="51" x14ac:dyDescent="0.25">
      <c r="B278" s="5" t="s">
        <v>9</v>
      </c>
      <c r="C278" s="5" t="s">
        <v>11</v>
      </c>
      <c r="E278" s="2" t="s">
        <v>131</v>
      </c>
      <c r="F278" s="2" t="s">
        <v>132</v>
      </c>
      <c r="G278" s="2" t="s">
        <v>130</v>
      </c>
    </row>
    <row r="279" spans="2:7" x14ac:dyDescent="0.25">
      <c r="B279" s="15">
        <v>0</v>
      </c>
      <c r="C279" s="15">
        <v>0</v>
      </c>
      <c r="E279" s="2"/>
      <c r="F279" s="2"/>
      <c r="G279" s="2"/>
    </row>
    <row r="280" spans="2:7" x14ac:dyDescent="0.25">
      <c r="B280" s="2">
        <f>COUNTIF('analisi dei rischi'!G249:G254,D280)</f>
        <v>2</v>
      </c>
      <c r="C280" s="2">
        <f>COUNTIF('analisi dei rischi'!I249:I252,D280)</f>
        <v>0</v>
      </c>
      <c r="D280" s="2" t="s">
        <v>117</v>
      </c>
      <c r="E280" s="2">
        <f>SUM(B280:B282)</f>
        <v>6</v>
      </c>
      <c r="F280" s="2">
        <f>SUM(C280:C282)</f>
        <v>4</v>
      </c>
      <c r="G280" s="2">
        <f>+E280+F280</f>
        <v>10</v>
      </c>
    </row>
    <row r="281" spans="2:7" x14ac:dyDescent="0.25">
      <c r="B281" s="2">
        <f>COUNTIF('analisi dei rischi'!G249:G254,D281)</f>
        <v>3</v>
      </c>
      <c r="C281" s="2">
        <f>COUNTIF('analisi dei rischi'!I249:I252,D281)</f>
        <v>2</v>
      </c>
      <c r="D281" s="2" t="s">
        <v>118</v>
      </c>
    </row>
    <row r="282" spans="2:7" x14ac:dyDescent="0.25">
      <c r="B282" s="2">
        <f>COUNTIF('analisi dei rischi'!G249:G254,D282)</f>
        <v>1</v>
      </c>
      <c r="C282" s="2">
        <f>COUNTIF('analisi dei rischi'!I249:I252,D282)</f>
        <v>2</v>
      </c>
      <c r="D282" s="2" t="s">
        <v>119</v>
      </c>
    </row>
    <row r="283" spans="2:7" x14ac:dyDescent="0.25">
      <c r="B283" s="2">
        <f>MAX(B280:B282)</f>
        <v>3</v>
      </c>
      <c r="C283" s="2">
        <f>MAX(C280:C282)</f>
        <v>2</v>
      </c>
      <c r="D283" s="2"/>
    </row>
    <row r="284" spans="2:7" ht="26.25" thickBot="1" x14ac:dyDescent="0.3">
      <c r="B284" s="2" t="str">
        <f>VLOOKUP(B283,B279:D282,3,FALSE)</f>
        <v>Medio</v>
      </c>
      <c r="C284" s="2" t="str">
        <f>VLOOKUP(C283,C279:D282,2,FALSE)</f>
        <v>Medio</v>
      </c>
      <c r="D284" s="1" t="s">
        <v>4</v>
      </c>
    </row>
    <row r="285" spans="2:7" x14ac:dyDescent="0.25">
      <c r="B285" s="2"/>
      <c r="C285" s="2"/>
      <c r="D285" s="2"/>
    </row>
    <row r="286" spans="2:7" ht="15.75" thickBot="1" x14ac:dyDescent="0.3">
      <c r="B286" s="2" t="str">
        <f>CONCATENATE(B284,"-",C284)</f>
        <v>Medio-Medio</v>
      </c>
      <c r="C286" s="2" t="str">
        <f>VLOOKUP(B286,'Criteri validazione globale'!$F$5:$G$14,2,FALSE)</f>
        <v>MEDIO</v>
      </c>
      <c r="D286" s="1" t="s">
        <v>120</v>
      </c>
    </row>
    <row r="287" spans="2:7" ht="51" x14ac:dyDescent="0.25">
      <c r="B287" s="5" t="s">
        <v>9</v>
      </c>
      <c r="C287" s="5" t="s">
        <v>11</v>
      </c>
      <c r="E287" s="2" t="s">
        <v>131</v>
      </c>
      <c r="F287" s="2" t="s">
        <v>132</v>
      </c>
      <c r="G287" s="2" t="s">
        <v>130</v>
      </c>
    </row>
    <row r="288" spans="2:7" x14ac:dyDescent="0.25">
      <c r="B288" s="15">
        <v>0</v>
      </c>
      <c r="C288" s="15">
        <v>0</v>
      </c>
      <c r="E288" s="2"/>
      <c r="F288" s="2"/>
      <c r="G288" s="2"/>
    </row>
    <row r="289" spans="2:7" x14ac:dyDescent="0.25">
      <c r="B289" s="2">
        <f>COUNTIF('analisi dei rischi'!G257:G262,D289)</f>
        <v>2</v>
      </c>
      <c r="C289" s="2">
        <f>COUNTIF('analisi dei rischi'!I257:I260,D289)</f>
        <v>2</v>
      </c>
      <c r="D289" s="2" t="s">
        <v>117</v>
      </c>
      <c r="E289" s="2">
        <f>SUM(B289:B291)</f>
        <v>6</v>
      </c>
      <c r="F289" s="2">
        <f>SUM(C289:C291)</f>
        <v>4</v>
      </c>
      <c r="G289" s="2">
        <f>+E289+F289</f>
        <v>10</v>
      </c>
    </row>
    <row r="290" spans="2:7" x14ac:dyDescent="0.25">
      <c r="B290" s="2">
        <f>COUNTIF('analisi dei rischi'!G257:G262,D290)</f>
        <v>3</v>
      </c>
      <c r="C290" s="2">
        <f>COUNTIF('analisi dei rischi'!I257:I260,D290)</f>
        <v>2</v>
      </c>
      <c r="D290" s="2" t="s">
        <v>118</v>
      </c>
    </row>
    <row r="291" spans="2:7" x14ac:dyDescent="0.25">
      <c r="B291" s="2">
        <f>COUNTIF('analisi dei rischi'!G257:G262,D291)</f>
        <v>1</v>
      </c>
      <c r="C291" s="2">
        <f>COUNTIF('analisi dei rischi'!I257:I260,D291)</f>
        <v>0</v>
      </c>
      <c r="D291" s="2" t="s">
        <v>119</v>
      </c>
    </row>
    <row r="292" spans="2:7" x14ac:dyDescent="0.25">
      <c r="B292" s="2">
        <f>MAX(B289:B291)</f>
        <v>3</v>
      </c>
      <c r="C292" s="2">
        <f>MAX(C289:C291)</f>
        <v>2</v>
      </c>
      <c r="D292" s="2"/>
    </row>
    <row r="293" spans="2:7" ht="26.25" thickBot="1" x14ac:dyDescent="0.3">
      <c r="B293" s="2" t="str">
        <f>VLOOKUP(B292,B288:D291,3,FALSE)</f>
        <v>Medio</v>
      </c>
      <c r="C293" s="2" t="str">
        <f>VLOOKUP(C292,C288:D291,2,FALSE)</f>
        <v>Alto</v>
      </c>
      <c r="D293" s="1" t="s">
        <v>4</v>
      </c>
    </row>
    <row r="294" spans="2:7" x14ac:dyDescent="0.25">
      <c r="B294" s="2"/>
      <c r="C294" s="2"/>
      <c r="D294" s="2"/>
    </row>
    <row r="295" spans="2:7" ht="15.75" thickBot="1" x14ac:dyDescent="0.3">
      <c r="B295" s="2" t="str">
        <f>CONCATENATE(B293,"-",C293)</f>
        <v>Medio-Alto</v>
      </c>
      <c r="C295" s="2" t="str">
        <f>VLOOKUP(B295,'Criteri validazione globale'!$F$5:$G$14,2,FALSE)</f>
        <v>ALTO</v>
      </c>
      <c r="D295" s="1" t="s">
        <v>120</v>
      </c>
    </row>
    <row r="296" spans="2:7" ht="51" x14ac:dyDescent="0.25">
      <c r="B296" s="5" t="s">
        <v>9</v>
      </c>
      <c r="C296" s="5" t="s">
        <v>11</v>
      </c>
      <c r="E296" s="2" t="s">
        <v>131</v>
      </c>
      <c r="F296" s="2" t="s">
        <v>132</v>
      </c>
      <c r="G296" s="2" t="s">
        <v>130</v>
      </c>
    </row>
    <row r="297" spans="2:7" x14ac:dyDescent="0.25">
      <c r="B297" s="15">
        <v>0</v>
      </c>
      <c r="C297" s="15">
        <v>0</v>
      </c>
      <c r="E297" s="2"/>
      <c r="F297" s="2"/>
      <c r="G297" s="2"/>
    </row>
    <row r="298" spans="2:7" x14ac:dyDescent="0.25">
      <c r="B298" s="2">
        <f>COUNTIF('analisi dei rischi'!G265:G270,D298)</f>
        <v>2</v>
      </c>
      <c r="C298" s="2">
        <f>COUNTIF('analisi dei rischi'!I265:I268,D298)</f>
        <v>2</v>
      </c>
      <c r="D298" s="2" t="s">
        <v>117</v>
      </c>
      <c r="E298" s="2">
        <f>SUM(B298:B300)</f>
        <v>6</v>
      </c>
      <c r="F298" s="2">
        <f>SUM(C298:C300)</f>
        <v>4</v>
      </c>
      <c r="G298" s="2">
        <f>+E298+F298</f>
        <v>10</v>
      </c>
    </row>
    <row r="299" spans="2:7" x14ac:dyDescent="0.25">
      <c r="B299" s="2">
        <f>COUNTIF('analisi dei rischi'!G265:G270,D299)</f>
        <v>3</v>
      </c>
      <c r="C299" s="2">
        <f>COUNTIF('analisi dei rischi'!I265:I268,D299)</f>
        <v>2</v>
      </c>
      <c r="D299" s="2" t="s">
        <v>118</v>
      </c>
    </row>
    <row r="300" spans="2:7" x14ac:dyDescent="0.25">
      <c r="B300" s="2">
        <f>COUNTIF('analisi dei rischi'!G265:G270,D300)</f>
        <v>1</v>
      </c>
      <c r="C300" s="2">
        <f>COUNTIF('analisi dei rischi'!I265:I268,D300)</f>
        <v>0</v>
      </c>
      <c r="D300" s="2" t="s">
        <v>119</v>
      </c>
    </row>
    <row r="301" spans="2:7" x14ac:dyDescent="0.25">
      <c r="B301" s="2">
        <f>MAX(B298:B300)</f>
        <v>3</v>
      </c>
      <c r="C301" s="2">
        <f>MAX(C298:C300)</f>
        <v>2</v>
      </c>
      <c r="D301" s="2"/>
    </row>
    <row r="302" spans="2:7" ht="26.25" thickBot="1" x14ac:dyDescent="0.3">
      <c r="B302" s="2" t="str">
        <f>VLOOKUP(B301,B297:D300,3,FALSE)</f>
        <v>Medio</v>
      </c>
      <c r="C302" s="2" t="str">
        <f>VLOOKUP(C301,C297:D300,2,FALSE)</f>
        <v>Alto</v>
      </c>
      <c r="D302" s="1" t="s">
        <v>4</v>
      </c>
    </row>
    <row r="303" spans="2:7" x14ac:dyDescent="0.25">
      <c r="B303" s="2"/>
      <c r="C303" s="2"/>
      <c r="D303" s="2"/>
    </row>
    <row r="304" spans="2:7" ht="15.75" thickBot="1" x14ac:dyDescent="0.3">
      <c r="B304" s="2" t="str">
        <f>CONCATENATE(B302,"-",C302)</f>
        <v>Medio-Alto</v>
      </c>
      <c r="C304" s="2" t="str">
        <f>VLOOKUP(B304,'Criteri validazione globale'!$F$5:$G$14,2,FALSE)</f>
        <v>ALTO</v>
      </c>
      <c r="D304" s="1" t="s">
        <v>120</v>
      </c>
    </row>
    <row r="305" spans="2:7" ht="51" x14ac:dyDescent="0.25">
      <c r="B305" s="5" t="s">
        <v>9</v>
      </c>
      <c r="C305" s="5" t="s">
        <v>11</v>
      </c>
      <c r="E305" s="2" t="s">
        <v>131</v>
      </c>
      <c r="F305" s="2" t="s">
        <v>132</v>
      </c>
      <c r="G305" s="2" t="s">
        <v>130</v>
      </c>
    </row>
    <row r="306" spans="2:7" x14ac:dyDescent="0.25">
      <c r="B306" s="15">
        <v>0</v>
      </c>
      <c r="C306" s="15">
        <v>0</v>
      </c>
      <c r="E306" s="2"/>
      <c r="F306" s="2"/>
      <c r="G306" s="2"/>
    </row>
    <row r="307" spans="2:7" x14ac:dyDescent="0.25">
      <c r="B307" s="2">
        <f>COUNTIF('analisi dei rischi'!G273:G278,D307)</f>
        <v>2</v>
      </c>
      <c r="C307" s="2">
        <f>COUNTIF('analisi dei rischi'!I273:I276,D307)</f>
        <v>0</v>
      </c>
      <c r="D307" s="2" t="s">
        <v>117</v>
      </c>
      <c r="E307" s="2">
        <f>SUM(B307:B309)</f>
        <v>6</v>
      </c>
      <c r="F307" s="2">
        <f>SUM(C307:C309)</f>
        <v>4</v>
      </c>
      <c r="G307" s="2">
        <f>+E307+F307</f>
        <v>10</v>
      </c>
    </row>
    <row r="308" spans="2:7" x14ac:dyDescent="0.25">
      <c r="B308" s="2">
        <f>COUNTIF('analisi dei rischi'!G273:G278,D308)</f>
        <v>3</v>
      </c>
      <c r="C308" s="2">
        <f>COUNTIF('analisi dei rischi'!I273:I276,D308)</f>
        <v>4</v>
      </c>
      <c r="D308" s="2" t="s">
        <v>118</v>
      </c>
    </row>
    <row r="309" spans="2:7" x14ac:dyDescent="0.25">
      <c r="B309" s="2">
        <f>COUNTIF('analisi dei rischi'!G273:G278,D309)</f>
        <v>1</v>
      </c>
      <c r="C309" s="2">
        <f>COUNTIF('analisi dei rischi'!I273:I276,D309)</f>
        <v>0</v>
      </c>
      <c r="D309" s="2" t="s">
        <v>119</v>
      </c>
    </row>
    <row r="310" spans="2:7" x14ac:dyDescent="0.25">
      <c r="B310" s="2">
        <f>MAX(B307:B309)</f>
        <v>3</v>
      </c>
      <c r="C310" s="2">
        <f>MAX(C307:C309)</f>
        <v>4</v>
      </c>
      <c r="D310" s="2"/>
    </row>
    <row r="311" spans="2:7" ht="26.25" thickBot="1" x14ac:dyDescent="0.3">
      <c r="B311" s="2" t="str">
        <f>VLOOKUP(B310,B306:D309,3,FALSE)</f>
        <v>Medio</v>
      </c>
      <c r="C311" s="2" t="str">
        <f>VLOOKUP(C310,C306:D309,2,FALSE)</f>
        <v>Medio</v>
      </c>
      <c r="D311" s="1" t="s">
        <v>4</v>
      </c>
    </row>
    <row r="312" spans="2:7" x14ac:dyDescent="0.25">
      <c r="B312" s="2"/>
      <c r="C312" s="2"/>
      <c r="D312" s="2"/>
    </row>
    <row r="313" spans="2:7" ht="15.75" thickBot="1" x14ac:dyDescent="0.3">
      <c r="B313" s="2" t="str">
        <f>CONCATENATE(B311,"-",C311)</f>
        <v>Medio-Medio</v>
      </c>
      <c r="C313" s="2" t="str">
        <f>VLOOKUP(B313,'Criteri validazione globale'!$F$5:$G$14,2,FALSE)</f>
        <v>MEDIO</v>
      </c>
      <c r="D313" s="1" t="s">
        <v>120</v>
      </c>
    </row>
    <row r="314" spans="2:7" ht="51" x14ac:dyDescent="0.25">
      <c r="B314" s="5" t="s">
        <v>9</v>
      </c>
      <c r="C314" s="5" t="s">
        <v>11</v>
      </c>
      <c r="E314" s="2" t="s">
        <v>131</v>
      </c>
      <c r="F314" s="2" t="s">
        <v>132</v>
      </c>
      <c r="G314" s="2" t="s">
        <v>130</v>
      </c>
    </row>
    <row r="315" spans="2:7" x14ac:dyDescent="0.25">
      <c r="B315" s="15">
        <v>0</v>
      </c>
      <c r="C315" s="15">
        <v>0</v>
      </c>
      <c r="E315" s="2"/>
      <c r="F315" s="2"/>
      <c r="G315" s="2"/>
    </row>
    <row r="316" spans="2:7" x14ac:dyDescent="0.25">
      <c r="B316" s="2">
        <f>COUNTIF('analisi dei rischi'!G281:G286,D316)</f>
        <v>2</v>
      </c>
      <c r="C316" s="2">
        <f>COUNTIF('analisi dei rischi'!I281:I284,D316)</f>
        <v>0</v>
      </c>
      <c r="D316" s="2" t="s">
        <v>117</v>
      </c>
      <c r="E316" s="2">
        <f>SUM(B316:B318)</f>
        <v>6</v>
      </c>
      <c r="F316" s="2">
        <f>SUM(C316:C318)</f>
        <v>4</v>
      </c>
      <c r="G316" s="2">
        <f>+E316+F316</f>
        <v>10</v>
      </c>
    </row>
    <row r="317" spans="2:7" x14ac:dyDescent="0.25">
      <c r="B317" s="2">
        <f>COUNTIF('analisi dei rischi'!G281:G286,D317)</f>
        <v>3</v>
      </c>
      <c r="C317" s="2">
        <f>COUNTIF('analisi dei rischi'!I281:I284,D317)</f>
        <v>1</v>
      </c>
      <c r="D317" s="2" t="s">
        <v>118</v>
      </c>
    </row>
    <row r="318" spans="2:7" x14ac:dyDescent="0.25">
      <c r="B318" s="2">
        <f>COUNTIF('analisi dei rischi'!G281:G286,D318)</f>
        <v>1</v>
      </c>
      <c r="C318" s="2">
        <f>COUNTIF('analisi dei rischi'!I281:I284,D318)</f>
        <v>3</v>
      </c>
      <c r="D318" s="2" t="s">
        <v>119</v>
      </c>
    </row>
    <row r="319" spans="2:7" x14ac:dyDescent="0.25">
      <c r="B319" s="2">
        <f>MAX(B316:B318)</f>
        <v>3</v>
      </c>
      <c r="C319" s="2">
        <f>MAX(C316:C318)</f>
        <v>3</v>
      </c>
      <c r="D319" s="2"/>
    </row>
    <row r="320" spans="2:7" ht="26.25" thickBot="1" x14ac:dyDescent="0.3">
      <c r="B320" s="2" t="str">
        <f>VLOOKUP(B319,B315:D318,3,FALSE)</f>
        <v>Medio</v>
      </c>
      <c r="C320" s="2" t="str">
        <f>VLOOKUP(C319,C315:D318,2,FALSE)</f>
        <v>Basso</v>
      </c>
      <c r="D320" s="1" t="s">
        <v>4</v>
      </c>
    </row>
    <row r="321" spans="1:14" x14ac:dyDescent="0.25">
      <c r="B321" s="2"/>
      <c r="C321" s="2"/>
      <c r="D321" s="2"/>
    </row>
    <row r="322" spans="1:14" ht="15.75" thickBot="1" x14ac:dyDescent="0.3">
      <c r="B322" s="2" t="str">
        <f>CONCATENATE(B320,"-",C320)</f>
        <v>Medio-Basso</v>
      </c>
      <c r="C322" s="2" t="str">
        <f>VLOOKUP(B322,'Criteri validazione globale'!$F$5:$G$14,2,FALSE)</f>
        <v>BASSO</v>
      </c>
      <c r="D322" s="1" t="s">
        <v>120</v>
      </c>
    </row>
    <row r="323" spans="1:14" ht="15.75" thickBot="1" x14ac:dyDescent="0.3">
      <c r="A323" s="2"/>
      <c r="B323" s="2"/>
      <c r="C323" s="2"/>
      <c r="D323" s="2"/>
      <c r="E323" s="2"/>
      <c r="F323" s="2"/>
      <c r="G323" s="2"/>
      <c r="H323" s="2"/>
      <c r="I323" s="2"/>
      <c r="J323" s="2"/>
      <c r="K323" s="2"/>
      <c r="L323" s="2"/>
      <c r="M323" s="2"/>
      <c r="N323" s="2"/>
    </row>
    <row r="324" spans="1:14" ht="51" x14ac:dyDescent="0.25">
      <c r="B324" s="5" t="s">
        <v>9</v>
      </c>
      <c r="C324" s="5" t="s">
        <v>11</v>
      </c>
      <c r="E324" s="2" t="s">
        <v>131</v>
      </c>
      <c r="F324" s="2" t="s">
        <v>132</v>
      </c>
      <c r="G324" s="2" t="s">
        <v>130</v>
      </c>
    </row>
    <row r="325" spans="1:14" x14ac:dyDescent="0.25">
      <c r="B325" s="15">
        <v>0</v>
      </c>
      <c r="C325" s="15">
        <v>0</v>
      </c>
      <c r="E325" s="2"/>
      <c r="F325" s="2"/>
      <c r="G325" s="2"/>
    </row>
    <row r="326" spans="1:14" x14ac:dyDescent="0.25">
      <c r="B326" s="2">
        <f>COUNTIF('analisi dei rischi'!G290:G295,D326)</f>
        <v>2</v>
      </c>
      <c r="C326" s="2">
        <f>COUNTIF('analisi dei rischi'!I290:I293,D326)</f>
        <v>0</v>
      </c>
      <c r="D326" s="2" t="s">
        <v>117</v>
      </c>
      <c r="E326" s="2">
        <f>SUM(B326:B328)</f>
        <v>6</v>
      </c>
      <c r="F326" s="2">
        <f>SUM(C326:C328)</f>
        <v>4</v>
      </c>
      <c r="G326" s="2">
        <f>+E326+F326</f>
        <v>10</v>
      </c>
    </row>
    <row r="327" spans="1:14" x14ac:dyDescent="0.25">
      <c r="B327" s="2">
        <f>COUNTIF('analisi dei rischi'!G290:G295,D327)</f>
        <v>4</v>
      </c>
      <c r="C327" s="2">
        <f>COUNTIF('analisi dei rischi'!I290:I293,D327)</f>
        <v>3</v>
      </c>
      <c r="D327" s="2" t="s">
        <v>118</v>
      </c>
    </row>
    <row r="328" spans="1:14" x14ac:dyDescent="0.25">
      <c r="B328" s="2">
        <f>COUNTIF('analisi dei rischi'!G290:G295,D328)</f>
        <v>0</v>
      </c>
      <c r="C328" s="2">
        <f>COUNTIF('analisi dei rischi'!I290:I293,D328)</f>
        <v>1</v>
      </c>
      <c r="D328" s="2" t="s">
        <v>119</v>
      </c>
    </row>
    <row r="329" spans="1:14" x14ac:dyDescent="0.25">
      <c r="B329" s="2">
        <f>MAX(B326:B328)</f>
        <v>4</v>
      </c>
      <c r="C329" s="2">
        <f>MAX(C326:C328)</f>
        <v>3</v>
      </c>
      <c r="D329" s="2"/>
    </row>
    <row r="330" spans="1:14" ht="26.25" thickBot="1" x14ac:dyDescent="0.3">
      <c r="B330" s="2" t="str">
        <f>VLOOKUP(B329,B325:D328,3,FALSE)</f>
        <v>Medio</v>
      </c>
      <c r="C330" s="2" t="str">
        <f>VLOOKUP(C329,C325:D328,2,FALSE)</f>
        <v>Medio</v>
      </c>
      <c r="D330" s="1" t="s">
        <v>4</v>
      </c>
    </row>
    <row r="331" spans="1:14" x14ac:dyDescent="0.25">
      <c r="B331" s="2"/>
      <c r="C331" s="2"/>
      <c r="D331" s="2"/>
    </row>
    <row r="332" spans="1:14" ht="15.75" thickBot="1" x14ac:dyDescent="0.3">
      <c r="B332" s="2" t="str">
        <f>CONCATENATE(B330,"-",C330)</f>
        <v>Medio-Medio</v>
      </c>
      <c r="C332" s="2" t="str">
        <f>VLOOKUP(B332,'Criteri validazione globale'!$F$5:$G$14,2,FALSE)</f>
        <v>MEDIO</v>
      </c>
      <c r="D332" s="1" t="s">
        <v>120</v>
      </c>
    </row>
    <row r="333" spans="1:14" ht="51" x14ac:dyDescent="0.25">
      <c r="B333" s="5" t="s">
        <v>9</v>
      </c>
      <c r="C333" s="5" t="s">
        <v>11</v>
      </c>
      <c r="E333" s="2" t="s">
        <v>131</v>
      </c>
      <c r="F333" s="2" t="s">
        <v>132</v>
      </c>
      <c r="G333" s="2" t="s">
        <v>130</v>
      </c>
    </row>
    <row r="334" spans="1:14" x14ac:dyDescent="0.25">
      <c r="B334" s="15">
        <v>0</v>
      </c>
      <c r="C334" s="15">
        <v>0</v>
      </c>
      <c r="E334" s="2"/>
      <c r="F334" s="2"/>
      <c r="G334" s="2"/>
    </row>
    <row r="335" spans="1:14" x14ac:dyDescent="0.25">
      <c r="B335" s="2">
        <f>COUNTIF('analisi dei rischi'!G298:G303,D335)</f>
        <v>2</v>
      </c>
      <c r="C335" s="2">
        <f>COUNTIF('analisi dei rischi'!I298:I301,D335)</f>
        <v>0</v>
      </c>
      <c r="D335" s="2" t="s">
        <v>117</v>
      </c>
      <c r="E335" s="2">
        <f>SUM(B335:B337)</f>
        <v>6</v>
      </c>
      <c r="F335" s="2">
        <f>SUM(C335:C337)</f>
        <v>4</v>
      </c>
      <c r="G335" s="2">
        <f>+E335+F335</f>
        <v>10</v>
      </c>
    </row>
    <row r="336" spans="1:14" x14ac:dyDescent="0.25">
      <c r="B336" s="2">
        <f>COUNTIF('analisi dei rischi'!G298:G303,D336)</f>
        <v>4</v>
      </c>
      <c r="C336" s="2">
        <f>COUNTIF('analisi dei rischi'!I298:I301,D336)</f>
        <v>1</v>
      </c>
      <c r="D336" s="2" t="s">
        <v>118</v>
      </c>
    </row>
    <row r="337" spans="2:7" x14ac:dyDescent="0.25">
      <c r="B337" s="2">
        <f>COUNTIF('analisi dei rischi'!G298:G303,D337)</f>
        <v>0</v>
      </c>
      <c r="C337" s="2">
        <f>COUNTIF('analisi dei rischi'!I298:I301,D337)</f>
        <v>3</v>
      </c>
      <c r="D337" s="2" t="s">
        <v>119</v>
      </c>
    </row>
    <row r="338" spans="2:7" x14ac:dyDescent="0.25">
      <c r="B338" s="2">
        <f>MAX(B335:B337)</f>
        <v>4</v>
      </c>
      <c r="C338" s="2">
        <f>MAX(C335:C337)</f>
        <v>3</v>
      </c>
      <c r="D338" s="2"/>
    </row>
    <row r="339" spans="2:7" ht="26.25" thickBot="1" x14ac:dyDescent="0.3">
      <c r="B339" s="2" t="str">
        <f>VLOOKUP(B338,B334:D337,3,FALSE)</f>
        <v>Medio</v>
      </c>
      <c r="C339" s="2" t="str">
        <f>VLOOKUP(C338,C334:D337,2,FALSE)</f>
        <v>Basso</v>
      </c>
      <c r="D339" s="1" t="s">
        <v>4</v>
      </c>
    </row>
    <row r="340" spans="2:7" x14ac:dyDescent="0.25">
      <c r="B340" s="2"/>
      <c r="C340" s="2"/>
      <c r="D340" s="2"/>
    </row>
    <row r="341" spans="2:7" ht="15.75" thickBot="1" x14ac:dyDescent="0.3">
      <c r="B341" s="2" t="str">
        <f>CONCATENATE(B339,"-",C339)</f>
        <v>Medio-Basso</v>
      </c>
      <c r="C341" s="2" t="str">
        <f>VLOOKUP(B341,'Criteri validazione globale'!$F$5:$G$14,2,FALSE)</f>
        <v>BASSO</v>
      </c>
      <c r="D341" s="1" t="s">
        <v>120</v>
      </c>
    </row>
    <row r="342" spans="2:7" ht="51" x14ac:dyDescent="0.25">
      <c r="B342" s="5" t="s">
        <v>9</v>
      </c>
      <c r="C342" s="5" t="s">
        <v>11</v>
      </c>
      <c r="E342" s="2" t="s">
        <v>131</v>
      </c>
      <c r="F342" s="2" t="s">
        <v>132</v>
      </c>
      <c r="G342" s="2" t="s">
        <v>130</v>
      </c>
    </row>
    <row r="343" spans="2:7" x14ac:dyDescent="0.25">
      <c r="B343" s="15">
        <v>0</v>
      </c>
      <c r="C343" s="15">
        <v>0</v>
      </c>
      <c r="E343" s="2"/>
      <c r="F343" s="2"/>
      <c r="G343" s="2"/>
    </row>
    <row r="344" spans="2:7" x14ac:dyDescent="0.25">
      <c r="B344" s="2">
        <f>COUNTIF('analisi dei rischi'!G306:G311,D344)</f>
        <v>3</v>
      </c>
      <c r="C344" s="2">
        <f>COUNTIF('analisi dei rischi'!I306:I309,D344)</f>
        <v>0</v>
      </c>
      <c r="D344" s="2" t="s">
        <v>117</v>
      </c>
      <c r="E344" s="2">
        <f>SUM(B344:B346)</f>
        <v>6</v>
      </c>
      <c r="F344" s="2">
        <f>SUM(C344:C346)</f>
        <v>4</v>
      </c>
      <c r="G344" s="2">
        <f>+E344+F344</f>
        <v>10</v>
      </c>
    </row>
    <row r="345" spans="2:7" x14ac:dyDescent="0.25">
      <c r="B345" s="2">
        <f>COUNTIF('analisi dei rischi'!G306:G311,D345)</f>
        <v>3</v>
      </c>
      <c r="C345" s="2">
        <f>COUNTIF('analisi dei rischi'!I306:I309,D345)</f>
        <v>4</v>
      </c>
      <c r="D345" s="2" t="s">
        <v>118</v>
      </c>
    </row>
    <row r="346" spans="2:7" x14ac:dyDescent="0.25">
      <c r="B346" s="2">
        <f>COUNTIF('analisi dei rischi'!G306:G311,D346)</f>
        <v>0</v>
      </c>
      <c r="C346" s="2">
        <f>COUNTIF('analisi dei rischi'!I306:I309,D346)</f>
        <v>0</v>
      </c>
      <c r="D346" s="2" t="s">
        <v>119</v>
      </c>
    </row>
    <row r="347" spans="2:7" x14ac:dyDescent="0.25">
      <c r="B347" s="2">
        <f>MAX(B344:B346)</f>
        <v>3</v>
      </c>
      <c r="C347" s="2">
        <f>MAX(C344:C346)</f>
        <v>4</v>
      </c>
      <c r="D347" s="2"/>
    </row>
    <row r="348" spans="2:7" ht="26.25" thickBot="1" x14ac:dyDescent="0.3">
      <c r="B348" s="2" t="str">
        <f>VLOOKUP(B347,B343:D346,3,FALSE)</f>
        <v>Alto</v>
      </c>
      <c r="C348" s="2" t="str">
        <f>VLOOKUP(C347,C343:D346,2,FALSE)</f>
        <v>Medio</v>
      </c>
      <c r="D348" s="1" t="s">
        <v>4</v>
      </c>
    </row>
    <row r="349" spans="2:7" x14ac:dyDescent="0.25">
      <c r="B349" s="2"/>
      <c r="C349" s="2"/>
      <c r="D349" s="2"/>
    </row>
    <row r="350" spans="2:7" ht="15.75" thickBot="1" x14ac:dyDescent="0.3">
      <c r="B350" s="2" t="str">
        <f>CONCATENATE(B348,"-",C348)</f>
        <v>Alto-Medio</v>
      </c>
      <c r="C350" s="2" t="str">
        <f>VLOOKUP(B350,'Criteri validazione globale'!$F$5:$G$14,2,FALSE)</f>
        <v>ALTO</v>
      </c>
      <c r="D350" s="1" t="s">
        <v>120</v>
      </c>
    </row>
    <row r="351" spans="2:7" ht="51" x14ac:dyDescent="0.25">
      <c r="B351" s="5" t="s">
        <v>9</v>
      </c>
      <c r="C351" s="5" t="s">
        <v>11</v>
      </c>
      <c r="E351" s="2" t="s">
        <v>131</v>
      </c>
      <c r="F351" s="2" t="s">
        <v>132</v>
      </c>
      <c r="G351" s="2" t="s">
        <v>130</v>
      </c>
    </row>
    <row r="352" spans="2:7" x14ac:dyDescent="0.25">
      <c r="B352" s="15">
        <v>0</v>
      </c>
      <c r="C352" s="15">
        <v>0</v>
      </c>
      <c r="E352" s="2"/>
      <c r="F352" s="2"/>
      <c r="G352" s="2"/>
    </row>
    <row r="353" spans="2:7" x14ac:dyDescent="0.25">
      <c r="B353" s="2">
        <f>COUNTIF('analisi dei rischi'!G314:G319,D353)</f>
        <v>3</v>
      </c>
      <c r="C353" s="2">
        <f>COUNTIF('analisi dei rischi'!I314:I317,D353)</f>
        <v>0</v>
      </c>
      <c r="D353" s="2" t="s">
        <v>117</v>
      </c>
      <c r="E353" s="2">
        <f>SUM(B353:B355)</f>
        <v>6</v>
      </c>
      <c r="F353" s="2">
        <f>SUM(C353:C355)</f>
        <v>4</v>
      </c>
      <c r="G353" s="2">
        <f>+E353+F353</f>
        <v>10</v>
      </c>
    </row>
    <row r="354" spans="2:7" x14ac:dyDescent="0.25">
      <c r="B354" s="2">
        <f>COUNTIF('analisi dei rischi'!G314:G319,D354)</f>
        <v>3</v>
      </c>
      <c r="C354" s="2">
        <f>COUNTIF('analisi dei rischi'!I314:I317,D354)</f>
        <v>4</v>
      </c>
      <c r="D354" s="2" t="s">
        <v>118</v>
      </c>
    </row>
    <row r="355" spans="2:7" x14ac:dyDescent="0.25">
      <c r="B355" s="2">
        <f>COUNTIF('analisi dei rischi'!G314:G319,D355)</f>
        <v>0</v>
      </c>
      <c r="C355" s="2">
        <f>COUNTIF('analisi dei rischi'!I314:I317,D355)</f>
        <v>0</v>
      </c>
      <c r="D355" s="2" t="s">
        <v>119</v>
      </c>
    </row>
    <row r="356" spans="2:7" x14ac:dyDescent="0.25">
      <c r="B356" s="2">
        <f>MAX(B353:B355)</f>
        <v>3</v>
      </c>
      <c r="C356" s="2">
        <f>MAX(C353:C355)</f>
        <v>4</v>
      </c>
      <c r="D356" s="2"/>
    </row>
    <row r="357" spans="2:7" ht="26.25" thickBot="1" x14ac:dyDescent="0.3">
      <c r="B357" s="2" t="str">
        <f>VLOOKUP(B356,B352:D355,3,FALSE)</f>
        <v>Alto</v>
      </c>
      <c r="C357" s="2" t="str">
        <f>VLOOKUP(C356,C352:D355,2,FALSE)</f>
        <v>Medio</v>
      </c>
      <c r="D357" s="1" t="s">
        <v>4</v>
      </c>
    </row>
    <row r="358" spans="2:7" x14ac:dyDescent="0.25">
      <c r="B358" s="2"/>
      <c r="C358" s="2"/>
      <c r="D358" s="2"/>
    </row>
    <row r="359" spans="2:7" ht="15.75" thickBot="1" x14ac:dyDescent="0.3">
      <c r="B359" s="2" t="str">
        <f>CONCATENATE(B357,"-",C357)</f>
        <v>Alto-Medio</v>
      </c>
      <c r="C359" s="2" t="str">
        <f>VLOOKUP(B359,'Criteri validazione globale'!$F$5:$G$14,2,FALSE)</f>
        <v>ALTO</v>
      </c>
      <c r="D359" s="1" t="s">
        <v>120</v>
      </c>
    </row>
    <row r="360" spans="2:7" ht="51" x14ac:dyDescent="0.25">
      <c r="B360" s="5" t="s">
        <v>9</v>
      </c>
      <c r="C360" s="5" t="s">
        <v>11</v>
      </c>
      <c r="E360" s="2" t="s">
        <v>131</v>
      </c>
      <c r="F360" s="2" t="s">
        <v>132</v>
      </c>
      <c r="G360" s="2" t="s">
        <v>130</v>
      </c>
    </row>
    <row r="361" spans="2:7" x14ac:dyDescent="0.25">
      <c r="B361" s="15">
        <v>0</v>
      </c>
      <c r="C361" s="15">
        <v>0</v>
      </c>
      <c r="E361" s="2"/>
      <c r="F361" s="2"/>
      <c r="G361" s="2"/>
    </row>
    <row r="362" spans="2:7" x14ac:dyDescent="0.25">
      <c r="B362" s="2">
        <f>COUNTIF('analisi dei rischi'!G322:G327,D362)</f>
        <v>3</v>
      </c>
      <c r="C362" s="2">
        <f>COUNTIF('analisi dei rischi'!I322:I325,D362)</f>
        <v>0</v>
      </c>
      <c r="D362" s="2" t="s">
        <v>117</v>
      </c>
      <c r="E362" s="2">
        <f>SUM(B362:B364)</f>
        <v>6</v>
      </c>
      <c r="F362" s="2">
        <f>SUM(C362:C364)</f>
        <v>4</v>
      </c>
      <c r="G362" s="2">
        <f>+E362+F362</f>
        <v>10</v>
      </c>
    </row>
    <row r="363" spans="2:7" x14ac:dyDescent="0.25">
      <c r="B363" s="2">
        <f>COUNTIF('analisi dei rischi'!G322:G327,D363)</f>
        <v>3</v>
      </c>
      <c r="C363" s="2">
        <f>COUNTIF('analisi dei rischi'!I322:I325,D363)</f>
        <v>4</v>
      </c>
      <c r="D363" s="2" t="s">
        <v>118</v>
      </c>
    </row>
    <row r="364" spans="2:7" x14ac:dyDescent="0.25">
      <c r="B364" s="2">
        <f>COUNTIF('analisi dei rischi'!G322:G327,D364)</f>
        <v>0</v>
      </c>
      <c r="C364" s="2">
        <f>COUNTIF('analisi dei rischi'!I322:I325,D364)</f>
        <v>0</v>
      </c>
      <c r="D364" s="2" t="s">
        <v>119</v>
      </c>
    </row>
    <row r="365" spans="2:7" x14ac:dyDescent="0.25">
      <c r="B365" s="2">
        <f>MAX(B362:B364)</f>
        <v>3</v>
      </c>
      <c r="C365" s="2">
        <f>MAX(C362:C364)</f>
        <v>4</v>
      </c>
      <c r="D365" s="2"/>
    </row>
    <row r="366" spans="2:7" ht="26.25" thickBot="1" x14ac:dyDescent="0.3">
      <c r="B366" s="2" t="str">
        <f>VLOOKUP(B365,B361:D364,3,FALSE)</f>
        <v>Alto</v>
      </c>
      <c r="C366" s="2" t="str">
        <f>VLOOKUP(C365,C361:D364,2,FALSE)</f>
        <v>Medio</v>
      </c>
      <c r="D366" s="1" t="s">
        <v>4</v>
      </c>
    </row>
    <row r="367" spans="2:7" x14ac:dyDescent="0.25">
      <c r="B367" s="2"/>
      <c r="C367" s="2"/>
      <c r="D367" s="2"/>
    </row>
    <row r="368" spans="2:7" ht="15.75" thickBot="1" x14ac:dyDescent="0.3">
      <c r="B368" s="2" t="str">
        <f>CONCATENATE(B366,"-",C366)</f>
        <v>Alto-Medio</v>
      </c>
      <c r="C368" s="2" t="str">
        <f>VLOOKUP(B368,'Criteri validazione globale'!$F$5:$G$14,2,FALSE)</f>
        <v>ALTO</v>
      </c>
      <c r="D368" s="1" t="s">
        <v>120</v>
      </c>
    </row>
    <row r="369" spans="1:14" ht="51" x14ac:dyDescent="0.25">
      <c r="B369" s="5" t="s">
        <v>9</v>
      </c>
      <c r="C369" s="5" t="s">
        <v>11</v>
      </c>
      <c r="E369" s="2" t="s">
        <v>131</v>
      </c>
      <c r="F369" s="2" t="s">
        <v>132</v>
      </c>
      <c r="G369" s="2" t="s">
        <v>130</v>
      </c>
    </row>
    <row r="370" spans="1:14" x14ac:dyDescent="0.25">
      <c r="B370" s="15">
        <v>0</v>
      </c>
      <c r="C370" s="15">
        <v>0</v>
      </c>
      <c r="E370" s="2"/>
      <c r="F370" s="2"/>
      <c r="G370" s="2"/>
    </row>
    <row r="371" spans="1:14" x14ac:dyDescent="0.25">
      <c r="B371" s="2">
        <f>COUNTIF('analisi dei rischi'!G330:G335,D371)</f>
        <v>2</v>
      </c>
      <c r="C371" s="2">
        <f>COUNTIF('analisi dei rischi'!I330:I333,D371)</f>
        <v>0</v>
      </c>
      <c r="D371" s="2" t="s">
        <v>117</v>
      </c>
      <c r="E371" s="2">
        <f>SUM(B371:B373)</f>
        <v>6</v>
      </c>
      <c r="F371" s="2">
        <f>SUM(C371:C373)</f>
        <v>4</v>
      </c>
      <c r="G371" s="2">
        <f>+E371+F371</f>
        <v>10</v>
      </c>
    </row>
    <row r="372" spans="1:14" x14ac:dyDescent="0.25">
      <c r="B372" s="2">
        <f>COUNTIF('analisi dei rischi'!G330:G335,D372)</f>
        <v>4</v>
      </c>
      <c r="C372" s="2">
        <f>COUNTIF('analisi dei rischi'!I330:I333,D372)</f>
        <v>4</v>
      </c>
      <c r="D372" s="2" t="s">
        <v>118</v>
      </c>
    </row>
    <row r="373" spans="1:14" x14ac:dyDescent="0.25">
      <c r="B373" s="2">
        <f>COUNTIF('analisi dei rischi'!G330:G335,D373)</f>
        <v>0</v>
      </c>
      <c r="C373" s="2">
        <f>COUNTIF('analisi dei rischi'!I330:I333,D373)</f>
        <v>0</v>
      </c>
      <c r="D373" s="2" t="s">
        <v>119</v>
      </c>
    </row>
    <row r="374" spans="1:14" x14ac:dyDescent="0.25">
      <c r="B374" s="2">
        <f>MAX(B371:B373)</f>
        <v>4</v>
      </c>
      <c r="C374" s="2">
        <f>MAX(C371:C373)</f>
        <v>4</v>
      </c>
      <c r="D374" s="2"/>
    </row>
    <row r="375" spans="1:14" ht="26.25" thickBot="1" x14ac:dyDescent="0.3">
      <c r="B375" s="2" t="str">
        <f>VLOOKUP(B374,B370:D373,3,FALSE)</f>
        <v>Medio</v>
      </c>
      <c r="C375" s="2" t="str">
        <f>VLOOKUP(C374,C370:D373,2,FALSE)</f>
        <v>Medio</v>
      </c>
      <c r="D375" s="1" t="s">
        <v>4</v>
      </c>
    </row>
    <row r="376" spans="1:14" x14ac:dyDescent="0.25">
      <c r="B376" s="2"/>
      <c r="C376" s="2"/>
      <c r="D376" s="2"/>
    </row>
    <row r="377" spans="1:14" ht="15.75" thickBot="1" x14ac:dyDescent="0.3">
      <c r="B377" s="2" t="str">
        <f>CONCATENATE(B375,"-",C375)</f>
        <v>Medio-Medio</v>
      </c>
      <c r="C377" s="2" t="str">
        <f>VLOOKUP(B377,'Criteri validazione globale'!$F$5:$G$14,2,FALSE)</f>
        <v>MEDIO</v>
      </c>
      <c r="D377" s="1" t="s">
        <v>120</v>
      </c>
    </row>
    <row r="378" spans="1:14" ht="15.75" thickBot="1" x14ac:dyDescent="0.3">
      <c r="A378" s="2"/>
      <c r="B378" s="2"/>
      <c r="C378" s="2"/>
      <c r="D378" s="2"/>
      <c r="E378" s="2"/>
      <c r="F378" s="2"/>
      <c r="G378" s="2"/>
      <c r="H378" s="2"/>
      <c r="I378" s="2"/>
      <c r="J378" s="2"/>
      <c r="K378" s="2"/>
      <c r="L378" s="2"/>
      <c r="M378" s="2"/>
      <c r="N378" s="2"/>
    </row>
    <row r="379" spans="1:14" ht="51" x14ac:dyDescent="0.25">
      <c r="B379" s="5" t="s">
        <v>9</v>
      </c>
      <c r="C379" s="5" t="s">
        <v>11</v>
      </c>
      <c r="E379" s="2" t="s">
        <v>131</v>
      </c>
      <c r="F379" s="2" t="s">
        <v>132</v>
      </c>
      <c r="G379" s="2" t="s">
        <v>130</v>
      </c>
    </row>
    <row r="380" spans="1:14" x14ac:dyDescent="0.25">
      <c r="B380" s="15">
        <v>0</v>
      </c>
      <c r="C380" s="15">
        <v>0</v>
      </c>
      <c r="E380" s="2"/>
      <c r="F380" s="2"/>
      <c r="G380" s="2"/>
    </row>
    <row r="381" spans="1:14" x14ac:dyDescent="0.25">
      <c r="B381" s="2">
        <f>COUNTIF('analisi dei rischi'!G339:G344,D381)</f>
        <v>2</v>
      </c>
      <c r="C381" s="2">
        <f>COUNTIF('analisi dei rischi'!I339:I342,D381)</f>
        <v>0</v>
      </c>
      <c r="D381" s="2" t="s">
        <v>117</v>
      </c>
      <c r="E381" s="2">
        <f>SUM(B381:B383)</f>
        <v>6</v>
      </c>
      <c r="F381" s="2">
        <f>SUM(C381:C383)</f>
        <v>4</v>
      </c>
      <c r="G381" s="2">
        <f>+E381+F381</f>
        <v>10</v>
      </c>
    </row>
    <row r="382" spans="1:14" x14ac:dyDescent="0.25">
      <c r="B382" s="2">
        <f>COUNTIF('analisi dei rischi'!G339:G344,D382)</f>
        <v>3</v>
      </c>
      <c r="C382" s="2">
        <f>COUNTIF('analisi dei rischi'!I339:I342,D382)</f>
        <v>4</v>
      </c>
      <c r="D382" s="2" t="s">
        <v>118</v>
      </c>
    </row>
    <row r="383" spans="1:14" x14ac:dyDescent="0.25">
      <c r="B383" s="2">
        <f>COUNTIF('analisi dei rischi'!G339:G344,D383)</f>
        <v>1</v>
      </c>
      <c r="C383" s="2">
        <f>COUNTIF('analisi dei rischi'!I339:I342,D383)</f>
        <v>0</v>
      </c>
      <c r="D383" s="2" t="s">
        <v>119</v>
      </c>
    </row>
    <row r="384" spans="1:14" x14ac:dyDescent="0.25">
      <c r="B384" s="2">
        <f>MAX(B381:B383)</f>
        <v>3</v>
      </c>
      <c r="C384" s="2">
        <f>MAX(C381:C383)</f>
        <v>4</v>
      </c>
      <c r="D384" s="2"/>
    </row>
    <row r="385" spans="2:7" ht="26.25" thickBot="1" x14ac:dyDescent="0.3">
      <c r="B385" s="2" t="str">
        <f>VLOOKUP(B384,B380:D383,3,FALSE)</f>
        <v>Medio</v>
      </c>
      <c r="C385" s="2" t="str">
        <f>VLOOKUP(C384,C380:D383,2,FALSE)</f>
        <v>Medio</v>
      </c>
      <c r="D385" s="1" t="s">
        <v>4</v>
      </c>
    </row>
    <row r="386" spans="2:7" x14ac:dyDescent="0.25">
      <c r="B386" s="2"/>
      <c r="C386" s="2"/>
      <c r="D386" s="2"/>
    </row>
    <row r="387" spans="2:7" ht="15.75" thickBot="1" x14ac:dyDescent="0.3">
      <c r="B387" s="2" t="str">
        <f>CONCATENATE(B385,"-",C385)</f>
        <v>Medio-Medio</v>
      </c>
      <c r="C387" s="2" t="str">
        <f>VLOOKUP(B387,'Criteri validazione globale'!$F$5:$G$14,2,FALSE)</f>
        <v>MEDIO</v>
      </c>
      <c r="D387" s="1" t="s">
        <v>120</v>
      </c>
    </row>
    <row r="388" spans="2:7" ht="51" x14ac:dyDescent="0.25">
      <c r="B388" s="5" t="s">
        <v>9</v>
      </c>
      <c r="C388" s="5" t="s">
        <v>11</v>
      </c>
      <c r="E388" s="2" t="s">
        <v>131</v>
      </c>
      <c r="F388" s="2" t="s">
        <v>132</v>
      </c>
      <c r="G388" s="2" t="s">
        <v>130</v>
      </c>
    </row>
    <row r="389" spans="2:7" x14ac:dyDescent="0.25">
      <c r="B389" s="15">
        <v>0</v>
      </c>
      <c r="C389" s="15">
        <v>0</v>
      </c>
      <c r="E389" s="2"/>
      <c r="F389" s="2"/>
      <c r="G389" s="2"/>
    </row>
    <row r="390" spans="2:7" x14ac:dyDescent="0.25">
      <c r="B390" s="2">
        <f>COUNTIF('analisi dei rischi'!G347:G352,D390)</f>
        <v>2</v>
      </c>
      <c r="C390" s="2">
        <f>COUNTIF('analisi dei rischi'!I347:I350,D390)</f>
        <v>0</v>
      </c>
      <c r="D390" s="2" t="s">
        <v>117</v>
      </c>
      <c r="E390" s="2">
        <f>SUM(B390:B392)</f>
        <v>6</v>
      </c>
      <c r="F390" s="2">
        <f>SUM(C390:C392)</f>
        <v>4</v>
      </c>
      <c r="G390" s="2">
        <f>+E390+F390</f>
        <v>10</v>
      </c>
    </row>
    <row r="391" spans="2:7" x14ac:dyDescent="0.25">
      <c r="B391" s="2">
        <f>COUNTIF('analisi dei rischi'!G347:G352,D391)</f>
        <v>2</v>
      </c>
      <c r="C391" s="2">
        <f>COUNTIF('analisi dei rischi'!I347:I350,D391)</f>
        <v>0</v>
      </c>
      <c r="D391" s="2" t="s">
        <v>118</v>
      </c>
    </row>
    <row r="392" spans="2:7" x14ac:dyDescent="0.25">
      <c r="B392" s="2">
        <f>COUNTIF('analisi dei rischi'!G347:G352,D392)</f>
        <v>2</v>
      </c>
      <c r="C392" s="2">
        <f>COUNTIF('analisi dei rischi'!I347:I350,D392)</f>
        <v>4</v>
      </c>
      <c r="D392" s="2" t="s">
        <v>119</v>
      </c>
    </row>
    <row r="393" spans="2:7" x14ac:dyDescent="0.25">
      <c r="B393" s="2">
        <f>MAX(B390:B392)</f>
        <v>2</v>
      </c>
      <c r="C393" s="2">
        <f>MAX(C390:C392)</f>
        <v>4</v>
      </c>
      <c r="D393" s="2"/>
    </row>
    <row r="394" spans="2:7" ht="26.25" thickBot="1" x14ac:dyDescent="0.3">
      <c r="B394" s="2" t="str">
        <f>VLOOKUP(B393,B389:D392,3,FALSE)</f>
        <v>Alto</v>
      </c>
      <c r="C394" s="2" t="str">
        <f>VLOOKUP(C393,C389:D392,2,FALSE)</f>
        <v>Basso</v>
      </c>
      <c r="D394" s="1" t="s">
        <v>4</v>
      </c>
    </row>
    <row r="395" spans="2:7" x14ac:dyDescent="0.25">
      <c r="B395" s="2"/>
      <c r="C395" s="2"/>
      <c r="D395" s="2"/>
    </row>
    <row r="396" spans="2:7" ht="15.75" thickBot="1" x14ac:dyDescent="0.3">
      <c r="B396" s="2" t="str">
        <f>CONCATENATE(B394,"-",C394)</f>
        <v>Alto-Basso</v>
      </c>
      <c r="C396" s="2" t="str">
        <f>VLOOKUP(B396,'Criteri validazione globale'!$F$5:$G$14,2,FALSE)</f>
        <v>MEDIO</v>
      </c>
      <c r="D396" s="1" t="s">
        <v>120</v>
      </c>
    </row>
    <row r="397" spans="2:7" ht="51" x14ac:dyDescent="0.25">
      <c r="B397" s="5" t="s">
        <v>9</v>
      </c>
      <c r="C397" s="5" t="s">
        <v>11</v>
      </c>
      <c r="E397" s="2" t="s">
        <v>131</v>
      </c>
      <c r="F397" s="2" t="s">
        <v>132</v>
      </c>
      <c r="G397" s="2" t="s">
        <v>130</v>
      </c>
    </row>
    <row r="398" spans="2:7" x14ac:dyDescent="0.25">
      <c r="B398" s="15">
        <v>0</v>
      </c>
      <c r="C398" s="15">
        <v>0</v>
      </c>
      <c r="E398" s="2"/>
      <c r="F398" s="2"/>
      <c r="G398" s="2"/>
    </row>
    <row r="399" spans="2:7" x14ac:dyDescent="0.25">
      <c r="B399" s="2">
        <f>COUNTIF('analisi dei rischi'!G355:G360,D399)</f>
        <v>2</v>
      </c>
      <c r="C399" s="2">
        <f>COUNTIF('analisi dei rischi'!I355:I358,D399)</f>
        <v>1</v>
      </c>
      <c r="D399" s="2" t="s">
        <v>117</v>
      </c>
      <c r="E399" s="2">
        <f>SUM(B399:B401)</f>
        <v>6</v>
      </c>
      <c r="F399" s="2">
        <f>SUM(C399:C401)</f>
        <v>4</v>
      </c>
      <c r="G399" s="2">
        <f>+E399+F399</f>
        <v>10</v>
      </c>
    </row>
    <row r="400" spans="2:7" x14ac:dyDescent="0.25">
      <c r="B400" s="2">
        <f>COUNTIF('analisi dei rischi'!G355:G360,D400)</f>
        <v>4</v>
      </c>
      <c r="C400" s="2">
        <f>COUNTIF('analisi dei rischi'!I355:I358,D400)</f>
        <v>2</v>
      </c>
      <c r="D400" s="2" t="s">
        <v>118</v>
      </c>
    </row>
    <row r="401" spans="1:14" x14ac:dyDescent="0.25">
      <c r="B401" s="2">
        <f>COUNTIF('analisi dei rischi'!G355:G360,D401)</f>
        <v>0</v>
      </c>
      <c r="C401" s="2">
        <f>COUNTIF('analisi dei rischi'!I355:I358,D401)</f>
        <v>1</v>
      </c>
      <c r="D401" s="2" t="s">
        <v>119</v>
      </c>
    </row>
    <row r="402" spans="1:14" x14ac:dyDescent="0.25">
      <c r="B402" s="2">
        <f>MAX(B399:B401)</f>
        <v>4</v>
      </c>
      <c r="C402" s="2">
        <f>MAX(C399:C401)</f>
        <v>2</v>
      </c>
      <c r="D402" s="2"/>
    </row>
    <row r="403" spans="1:14" ht="26.25" thickBot="1" x14ac:dyDescent="0.3">
      <c r="B403" s="2" t="str">
        <f>VLOOKUP(B402,B398:D401,3,FALSE)</f>
        <v>Medio</v>
      </c>
      <c r="C403" s="2" t="str">
        <f>VLOOKUP(C402,C398:D401,2,FALSE)</f>
        <v>Medio</v>
      </c>
      <c r="D403" s="1" t="s">
        <v>4</v>
      </c>
    </row>
    <row r="404" spans="1:14" x14ac:dyDescent="0.25">
      <c r="B404" s="2"/>
      <c r="C404" s="2"/>
      <c r="D404" s="2"/>
    </row>
    <row r="405" spans="1:14" ht="15.75" thickBot="1" x14ac:dyDescent="0.3">
      <c r="B405" s="2" t="str">
        <f>CONCATENATE(B403,"-",C403)</f>
        <v>Medio-Medio</v>
      </c>
      <c r="C405" s="2" t="str">
        <f>VLOOKUP(B405,'Criteri validazione globale'!$F$5:$G$14,2,FALSE)</f>
        <v>MEDIO</v>
      </c>
      <c r="D405" s="1" t="s">
        <v>120</v>
      </c>
    </row>
    <row r="406" spans="1:14" ht="51" x14ac:dyDescent="0.25">
      <c r="B406" s="5" t="s">
        <v>9</v>
      </c>
      <c r="C406" s="5" t="s">
        <v>11</v>
      </c>
      <c r="E406" s="2" t="s">
        <v>131</v>
      </c>
      <c r="F406" s="2" t="s">
        <v>132</v>
      </c>
      <c r="G406" s="2" t="s">
        <v>130</v>
      </c>
    </row>
    <row r="407" spans="1:14" x14ac:dyDescent="0.25">
      <c r="B407" s="15">
        <v>0</v>
      </c>
      <c r="C407" s="15">
        <v>0</v>
      </c>
      <c r="E407" s="2"/>
      <c r="F407" s="2"/>
      <c r="G407" s="2"/>
    </row>
    <row r="408" spans="1:14" x14ac:dyDescent="0.25">
      <c r="B408" s="2">
        <f>COUNTIF('analisi dei rischi'!G363:G368,D408)</f>
        <v>0</v>
      </c>
      <c r="C408" s="2">
        <f>COUNTIF('analisi dei rischi'!I363:I366,D408)</f>
        <v>0</v>
      </c>
      <c r="D408" s="2" t="s">
        <v>117</v>
      </c>
      <c r="E408" s="2">
        <f>SUM(B408:B410)</f>
        <v>6</v>
      </c>
      <c r="F408" s="2">
        <f>SUM(C408:C410)</f>
        <v>4</v>
      </c>
      <c r="G408" s="2">
        <f>+E408+F408</f>
        <v>10</v>
      </c>
    </row>
    <row r="409" spans="1:14" x14ac:dyDescent="0.25">
      <c r="B409" s="2">
        <f>COUNTIF('analisi dei rischi'!G363:G368,D409)</f>
        <v>6</v>
      </c>
      <c r="C409" s="2">
        <f>COUNTIF('analisi dei rischi'!I363:I366,D409)</f>
        <v>4</v>
      </c>
      <c r="D409" s="2" t="s">
        <v>118</v>
      </c>
    </row>
    <row r="410" spans="1:14" x14ac:dyDescent="0.25">
      <c r="B410" s="2">
        <f>COUNTIF('analisi dei rischi'!G363:G368,D410)</f>
        <v>0</v>
      </c>
      <c r="C410" s="2">
        <f>COUNTIF('analisi dei rischi'!I363:I366,D410)</f>
        <v>0</v>
      </c>
      <c r="D410" s="2" t="s">
        <v>119</v>
      </c>
    </row>
    <row r="411" spans="1:14" x14ac:dyDescent="0.25">
      <c r="B411" s="2">
        <f>MAX(B408:B410)</f>
        <v>6</v>
      </c>
      <c r="C411" s="2">
        <f>MAX(C408:C410)</f>
        <v>4</v>
      </c>
      <c r="D411" s="2"/>
    </row>
    <row r="412" spans="1:14" ht="26.25" thickBot="1" x14ac:dyDescent="0.3">
      <c r="B412" s="2" t="str">
        <f>VLOOKUP(B411,B407:D410,3,FALSE)</f>
        <v>Medio</v>
      </c>
      <c r="C412" s="2" t="str">
        <f>VLOOKUP(C411,C407:D410,2,FALSE)</f>
        <v>Medio</v>
      </c>
      <c r="D412" s="1" t="s">
        <v>4</v>
      </c>
    </row>
    <row r="413" spans="1:14" x14ac:dyDescent="0.25">
      <c r="B413" s="2"/>
      <c r="C413" s="2"/>
      <c r="D413" s="2"/>
    </row>
    <row r="414" spans="1:14" ht="15.75" thickBot="1" x14ac:dyDescent="0.3">
      <c r="B414" s="2" t="str">
        <f>CONCATENATE(B412,"-",C412)</f>
        <v>Medio-Medio</v>
      </c>
      <c r="C414" s="2" t="str">
        <f>VLOOKUP(B414,'Criteri validazione globale'!$F$5:$G$14,2,FALSE)</f>
        <v>MEDIO</v>
      </c>
      <c r="D414" s="1" t="s">
        <v>120</v>
      </c>
    </row>
    <row r="415" spans="1:14" ht="15.75" thickBot="1" x14ac:dyDescent="0.3">
      <c r="A415" s="2"/>
      <c r="B415" s="2"/>
      <c r="C415" s="2"/>
      <c r="D415" s="2"/>
      <c r="E415" s="2"/>
      <c r="F415" s="2"/>
      <c r="G415" s="2"/>
      <c r="H415" s="2"/>
      <c r="I415" s="2"/>
      <c r="J415" s="2"/>
      <c r="K415" s="2"/>
      <c r="L415" s="2"/>
      <c r="M415" s="2"/>
      <c r="N415" s="2"/>
    </row>
    <row r="416" spans="1:14" ht="51" x14ac:dyDescent="0.25">
      <c r="B416" s="5" t="s">
        <v>9</v>
      </c>
      <c r="C416" s="5" t="s">
        <v>11</v>
      </c>
      <c r="E416" s="2" t="s">
        <v>131</v>
      </c>
      <c r="F416" s="2" t="s">
        <v>132</v>
      </c>
      <c r="G416" s="2" t="s">
        <v>130</v>
      </c>
    </row>
    <row r="417" spans="2:7" x14ac:dyDescent="0.25">
      <c r="B417" s="15">
        <v>0</v>
      </c>
      <c r="C417" s="15">
        <v>0</v>
      </c>
      <c r="E417" s="2"/>
      <c r="F417" s="2"/>
      <c r="G417" s="2"/>
    </row>
    <row r="418" spans="2:7" x14ac:dyDescent="0.25">
      <c r="B418" s="2">
        <f>COUNTIF('analisi dei rischi'!G372:G377,D418)</f>
        <v>0</v>
      </c>
      <c r="C418" s="2">
        <f>COUNTIF('analisi dei rischi'!I372:I375,D418)</f>
        <v>0</v>
      </c>
      <c r="D418" s="2" t="s">
        <v>117</v>
      </c>
      <c r="E418" s="2">
        <f>SUM(B418:B420)</f>
        <v>6</v>
      </c>
      <c r="F418" s="2">
        <f>SUM(C418:C420)</f>
        <v>4</v>
      </c>
      <c r="G418" s="2">
        <f>+E418+F418</f>
        <v>10</v>
      </c>
    </row>
    <row r="419" spans="2:7" x14ac:dyDescent="0.25">
      <c r="B419" s="2">
        <f>COUNTIF('analisi dei rischi'!G372:G377,D419)</f>
        <v>6</v>
      </c>
      <c r="C419" s="2">
        <f>COUNTIF('analisi dei rischi'!I372:I375,D419)</f>
        <v>4</v>
      </c>
      <c r="D419" s="2" t="s">
        <v>118</v>
      </c>
    </row>
    <row r="420" spans="2:7" x14ac:dyDescent="0.25">
      <c r="B420" s="2">
        <f>COUNTIF('analisi dei rischi'!G372:G377,D420)</f>
        <v>0</v>
      </c>
      <c r="C420" s="2">
        <f>COUNTIF('analisi dei rischi'!I372:I375,D420)</f>
        <v>0</v>
      </c>
      <c r="D420" s="2" t="s">
        <v>119</v>
      </c>
    </row>
    <row r="421" spans="2:7" x14ac:dyDescent="0.25">
      <c r="B421" s="2">
        <f>MAX(B418:B420)</f>
        <v>6</v>
      </c>
      <c r="C421" s="2">
        <f>MAX(C418:C420)</f>
        <v>4</v>
      </c>
      <c r="D421" s="2"/>
    </row>
    <row r="422" spans="2:7" ht="26.25" thickBot="1" x14ac:dyDescent="0.3">
      <c r="B422" s="2" t="str">
        <f>VLOOKUP(B421,B417:D420,3,FALSE)</f>
        <v>Medio</v>
      </c>
      <c r="C422" s="2" t="str">
        <f>VLOOKUP(C421,C417:D420,2,FALSE)</f>
        <v>Medio</v>
      </c>
      <c r="D422" s="1" t="s">
        <v>4</v>
      </c>
    </row>
    <row r="423" spans="2:7" x14ac:dyDescent="0.25">
      <c r="B423" s="2"/>
      <c r="C423" s="2"/>
      <c r="D423" s="2"/>
    </row>
    <row r="424" spans="2:7" ht="15.75" thickBot="1" x14ac:dyDescent="0.3">
      <c r="B424" s="2" t="str">
        <f>CONCATENATE(B422,"-",C422)</f>
        <v>Medio-Medio</v>
      </c>
      <c r="C424" s="2" t="str">
        <f>VLOOKUP(B424,'Criteri validazione globale'!$F$5:$G$14,2,FALSE)</f>
        <v>MEDIO</v>
      </c>
      <c r="D424" s="1" t="s">
        <v>120</v>
      </c>
    </row>
    <row r="425" spans="2:7" ht="51" x14ac:dyDescent="0.25">
      <c r="B425" s="5" t="s">
        <v>9</v>
      </c>
      <c r="C425" s="5" t="s">
        <v>11</v>
      </c>
      <c r="E425" s="2" t="s">
        <v>131</v>
      </c>
      <c r="F425" s="2" t="s">
        <v>132</v>
      </c>
      <c r="G425" s="2" t="s">
        <v>130</v>
      </c>
    </row>
    <row r="426" spans="2:7" x14ac:dyDescent="0.25">
      <c r="B426" s="15">
        <v>0</v>
      </c>
      <c r="C426" s="15">
        <v>0</v>
      </c>
      <c r="E426" s="2"/>
      <c r="F426" s="2"/>
      <c r="G426" s="2"/>
    </row>
    <row r="427" spans="2:7" x14ac:dyDescent="0.25">
      <c r="B427" s="2">
        <f>COUNTIF('analisi dei rischi'!G380:G385,D427)</f>
        <v>2</v>
      </c>
      <c r="C427" s="2">
        <f>COUNTIF('analisi dei rischi'!I380:I383,D427)</f>
        <v>0</v>
      </c>
      <c r="D427" s="2" t="s">
        <v>117</v>
      </c>
      <c r="E427" s="2">
        <f>SUM(B427:B429)</f>
        <v>6</v>
      </c>
      <c r="F427" s="2">
        <f>SUM(C427:C429)</f>
        <v>4</v>
      </c>
      <c r="G427" s="2">
        <f>+E427+F427</f>
        <v>10</v>
      </c>
    </row>
    <row r="428" spans="2:7" x14ac:dyDescent="0.25">
      <c r="B428" s="2">
        <f>COUNTIF('analisi dei rischi'!G380:G385,D428)</f>
        <v>4</v>
      </c>
      <c r="C428" s="2">
        <f>COUNTIF('analisi dei rischi'!I380:I383,D428)</f>
        <v>4</v>
      </c>
      <c r="D428" s="2" t="s">
        <v>118</v>
      </c>
    </row>
    <row r="429" spans="2:7" x14ac:dyDescent="0.25">
      <c r="B429" s="2">
        <f>COUNTIF('analisi dei rischi'!G380:G385,D429)</f>
        <v>0</v>
      </c>
      <c r="C429" s="2">
        <f>COUNTIF('analisi dei rischi'!I380:I383,D429)</f>
        <v>0</v>
      </c>
      <c r="D429" s="2" t="s">
        <v>119</v>
      </c>
    </row>
    <row r="430" spans="2:7" x14ac:dyDescent="0.25">
      <c r="B430" s="2">
        <f>MAX(B427:B429)</f>
        <v>4</v>
      </c>
      <c r="C430" s="2">
        <f>MAX(C427:C429)</f>
        <v>4</v>
      </c>
      <c r="D430" s="2"/>
    </row>
    <row r="431" spans="2:7" ht="26.25" thickBot="1" x14ac:dyDescent="0.3">
      <c r="B431" s="2" t="str">
        <f>VLOOKUP(B430,B426:D429,3,FALSE)</f>
        <v>Medio</v>
      </c>
      <c r="C431" s="2" t="str">
        <f>VLOOKUP(C430,C426:D429,2,FALSE)</f>
        <v>Medio</v>
      </c>
      <c r="D431" s="1" t="s">
        <v>4</v>
      </c>
    </row>
    <row r="432" spans="2:7" x14ac:dyDescent="0.25">
      <c r="B432" s="2"/>
      <c r="C432" s="2"/>
      <c r="D432" s="2"/>
    </row>
    <row r="433" spans="1:14" ht="15.75" thickBot="1" x14ac:dyDescent="0.3">
      <c r="B433" s="2" t="str">
        <f>CONCATENATE(B431,"-",C431)</f>
        <v>Medio-Medio</v>
      </c>
      <c r="C433" s="2" t="str">
        <f>VLOOKUP(B433,'Criteri validazione globale'!$F$5:$G$14,2,FALSE)</f>
        <v>MEDIO</v>
      </c>
      <c r="D433" s="1" t="s">
        <v>120</v>
      </c>
    </row>
    <row r="434" spans="1:14" ht="15.75" thickBot="1" x14ac:dyDescent="0.3">
      <c r="A434" s="2"/>
      <c r="B434" s="2"/>
      <c r="C434" s="2"/>
      <c r="D434" s="2"/>
      <c r="E434" s="2"/>
      <c r="F434" s="2"/>
      <c r="G434" s="2"/>
      <c r="H434" s="2"/>
      <c r="I434" s="2"/>
      <c r="J434" s="2"/>
      <c r="K434" s="2"/>
      <c r="L434" s="2"/>
      <c r="M434" s="2"/>
      <c r="N434" s="2"/>
    </row>
    <row r="435" spans="1:14" ht="51" x14ac:dyDescent="0.25">
      <c r="B435" s="5" t="s">
        <v>9</v>
      </c>
      <c r="C435" s="5" t="s">
        <v>11</v>
      </c>
      <c r="E435" s="2" t="s">
        <v>131</v>
      </c>
      <c r="F435" s="2" t="s">
        <v>132</v>
      </c>
      <c r="G435" s="2" t="s">
        <v>130</v>
      </c>
    </row>
    <row r="436" spans="1:14" x14ac:dyDescent="0.25">
      <c r="B436" s="15">
        <v>0</v>
      </c>
      <c r="C436" s="15">
        <v>0</v>
      </c>
      <c r="E436" s="2"/>
      <c r="F436" s="2"/>
      <c r="G436" s="2"/>
    </row>
    <row r="437" spans="1:14" x14ac:dyDescent="0.25">
      <c r="B437" s="2">
        <f>COUNTIF('analisi dei rischi'!G389:G394,D437)</f>
        <v>2</v>
      </c>
      <c r="C437" s="2">
        <f>COUNTIF('analisi dei rischi'!I389:I392,D437)</f>
        <v>2</v>
      </c>
      <c r="D437" s="2" t="s">
        <v>117</v>
      </c>
      <c r="E437" s="2">
        <f>SUM(B437:B439)</f>
        <v>6</v>
      </c>
      <c r="F437" s="2">
        <f>SUM(C437:C439)</f>
        <v>4</v>
      </c>
      <c r="G437" s="2">
        <f>+E437+F437</f>
        <v>10</v>
      </c>
    </row>
    <row r="438" spans="1:14" x14ac:dyDescent="0.25">
      <c r="B438" s="2">
        <f>COUNTIF('analisi dei rischi'!G389:G394,D438)</f>
        <v>4</v>
      </c>
      <c r="C438" s="2">
        <f>COUNTIF('analisi dei rischi'!I389:I392,D438)</f>
        <v>2</v>
      </c>
      <c r="D438" s="2" t="s">
        <v>118</v>
      </c>
    </row>
    <row r="439" spans="1:14" x14ac:dyDescent="0.25">
      <c r="B439" s="2">
        <f>COUNTIF('analisi dei rischi'!G389:G394,D439)</f>
        <v>0</v>
      </c>
      <c r="C439" s="2">
        <f>COUNTIF('analisi dei rischi'!I389:I392,D439)</f>
        <v>0</v>
      </c>
      <c r="D439" s="2" t="s">
        <v>119</v>
      </c>
    </row>
    <row r="440" spans="1:14" x14ac:dyDescent="0.25">
      <c r="B440" s="2">
        <f>MAX(B437:B439)</f>
        <v>4</v>
      </c>
      <c r="C440" s="2">
        <f>MAX(C437:C439)</f>
        <v>2</v>
      </c>
      <c r="D440" s="2"/>
    </row>
    <row r="441" spans="1:14" ht="26.25" thickBot="1" x14ac:dyDescent="0.3">
      <c r="B441" s="2" t="str">
        <f>VLOOKUP(B440,B436:D439,3,FALSE)</f>
        <v>Medio</v>
      </c>
      <c r="C441" s="2" t="str">
        <f>VLOOKUP(C440,C436:D439,2,FALSE)</f>
        <v>Alto</v>
      </c>
      <c r="D441" s="1" t="s">
        <v>4</v>
      </c>
    </row>
    <row r="442" spans="1:14" x14ac:dyDescent="0.25">
      <c r="B442" s="2"/>
      <c r="C442" s="2"/>
      <c r="D442" s="2"/>
    </row>
    <row r="443" spans="1:14" ht="15.75" thickBot="1" x14ac:dyDescent="0.3">
      <c r="B443" s="2" t="str">
        <f>CONCATENATE(B441,"-",C441)</f>
        <v>Medio-Alto</v>
      </c>
      <c r="C443" s="2" t="str">
        <f>VLOOKUP(B443,'Criteri validazione globale'!$F$5:$G$14,2,FALSE)</f>
        <v>ALTO</v>
      </c>
      <c r="D443" s="1" t="s">
        <v>120</v>
      </c>
    </row>
    <row r="444" spans="1:14" ht="51" x14ac:dyDescent="0.25">
      <c r="B444" s="5" t="s">
        <v>9</v>
      </c>
      <c r="C444" s="5" t="s">
        <v>11</v>
      </c>
      <c r="E444" s="2" t="s">
        <v>131</v>
      </c>
      <c r="F444" s="2" t="s">
        <v>132</v>
      </c>
      <c r="G444" s="2" t="s">
        <v>130</v>
      </c>
    </row>
    <row r="445" spans="1:14" x14ac:dyDescent="0.25">
      <c r="B445" s="15">
        <v>0</v>
      </c>
      <c r="C445" s="15">
        <v>0</v>
      </c>
      <c r="E445" s="2"/>
      <c r="F445" s="2"/>
      <c r="G445" s="2"/>
    </row>
    <row r="446" spans="1:14" x14ac:dyDescent="0.25">
      <c r="B446" s="2">
        <f>COUNTIF('analisi dei rischi'!G397:G402,D446)</f>
        <v>3</v>
      </c>
      <c r="C446" s="2">
        <f>COUNTIF('analisi dei rischi'!I397:I400,D446)</f>
        <v>2</v>
      </c>
      <c r="D446" s="2" t="s">
        <v>117</v>
      </c>
      <c r="E446" s="2">
        <f>SUM(B446:B448)</f>
        <v>6</v>
      </c>
      <c r="F446" s="2">
        <f>SUM(C446:C448)</f>
        <v>4</v>
      </c>
      <c r="G446" s="2">
        <f>+E446+F446</f>
        <v>10</v>
      </c>
    </row>
    <row r="447" spans="1:14" x14ac:dyDescent="0.25">
      <c r="B447" s="2">
        <f>COUNTIF('analisi dei rischi'!G397:G402,D447)</f>
        <v>3</v>
      </c>
      <c r="C447" s="2">
        <f>COUNTIF('analisi dei rischi'!I397:I400,D447)</f>
        <v>2</v>
      </c>
      <c r="D447" s="2" t="s">
        <v>118</v>
      </c>
    </row>
    <row r="448" spans="1:14" x14ac:dyDescent="0.25">
      <c r="B448" s="2">
        <f>COUNTIF('analisi dei rischi'!G397:G402,D448)</f>
        <v>0</v>
      </c>
      <c r="C448" s="2">
        <f>COUNTIF('analisi dei rischi'!I397:I400,D448)</f>
        <v>0</v>
      </c>
      <c r="D448" s="2" t="s">
        <v>119</v>
      </c>
    </row>
    <row r="449" spans="2:7" x14ac:dyDescent="0.25">
      <c r="B449" s="2">
        <f>MAX(B446:B448)</f>
        <v>3</v>
      </c>
      <c r="C449" s="2">
        <f>MAX(C446:C448)</f>
        <v>2</v>
      </c>
      <c r="D449" s="2"/>
    </row>
    <row r="450" spans="2:7" ht="26.25" thickBot="1" x14ac:dyDescent="0.3">
      <c r="B450" s="2" t="str">
        <f>VLOOKUP(B449,B445:D448,3,FALSE)</f>
        <v>Alto</v>
      </c>
      <c r="C450" s="2" t="str">
        <f>VLOOKUP(C449,C445:D448,2,FALSE)</f>
        <v>Alto</v>
      </c>
      <c r="D450" s="1" t="s">
        <v>4</v>
      </c>
    </row>
    <row r="451" spans="2:7" x14ac:dyDescent="0.25">
      <c r="B451" s="2"/>
      <c r="C451" s="2"/>
      <c r="D451" s="2"/>
    </row>
    <row r="452" spans="2:7" ht="15.75" thickBot="1" x14ac:dyDescent="0.3">
      <c r="B452" s="2" t="str">
        <f>CONCATENATE(B450,"-",C450)</f>
        <v>Alto-Alto</v>
      </c>
      <c r="C452" s="2" t="str">
        <f>VLOOKUP(B452,'Criteri validazione globale'!$F$5:$G$14,2,FALSE)</f>
        <v>CRITICO</v>
      </c>
      <c r="D452" s="1" t="s">
        <v>120</v>
      </c>
    </row>
    <row r="453" spans="2:7" ht="51" x14ac:dyDescent="0.25">
      <c r="B453" s="5" t="s">
        <v>9</v>
      </c>
      <c r="C453" s="5" t="s">
        <v>11</v>
      </c>
      <c r="E453" s="2" t="s">
        <v>131</v>
      </c>
      <c r="F453" s="2" t="s">
        <v>132</v>
      </c>
      <c r="G453" s="2" t="s">
        <v>130</v>
      </c>
    </row>
    <row r="454" spans="2:7" x14ac:dyDescent="0.25">
      <c r="B454" s="15">
        <v>0</v>
      </c>
      <c r="C454" s="15">
        <v>0</v>
      </c>
      <c r="E454" s="2"/>
      <c r="F454" s="2"/>
      <c r="G454" s="2"/>
    </row>
    <row r="455" spans="2:7" x14ac:dyDescent="0.25">
      <c r="B455" s="2">
        <f>COUNTIF('analisi dei rischi'!G405:G410,D455)</f>
        <v>2</v>
      </c>
      <c r="C455" s="2">
        <f>COUNTIF('analisi dei rischi'!I405:I408,D455)</f>
        <v>2</v>
      </c>
      <c r="D455" s="2" t="s">
        <v>117</v>
      </c>
      <c r="E455" s="2">
        <f>SUM(B455:B457)</f>
        <v>6</v>
      </c>
      <c r="F455" s="2">
        <f>SUM(C455:C457)</f>
        <v>4</v>
      </c>
      <c r="G455" s="2">
        <f>+E455+F455</f>
        <v>10</v>
      </c>
    </row>
    <row r="456" spans="2:7" x14ac:dyDescent="0.25">
      <c r="B456" s="2">
        <f>COUNTIF('analisi dei rischi'!G405:G410,D456)</f>
        <v>4</v>
      </c>
      <c r="C456" s="2">
        <f>COUNTIF('analisi dei rischi'!I405:I408,D456)</f>
        <v>2</v>
      </c>
      <c r="D456" s="2" t="s">
        <v>118</v>
      </c>
    </row>
    <row r="457" spans="2:7" x14ac:dyDescent="0.25">
      <c r="B457" s="2">
        <f>COUNTIF('analisi dei rischi'!G405:G410,D457)</f>
        <v>0</v>
      </c>
      <c r="C457" s="2">
        <f>COUNTIF('analisi dei rischi'!I405:I408,D457)</f>
        <v>0</v>
      </c>
      <c r="D457" s="2" t="s">
        <v>119</v>
      </c>
    </row>
    <row r="458" spans="2:7" x14ac:dyDescent="0.25">
      <c r="B458" s="2">
        <f>MAX(B455:B457)</f>
        <v>4</v>
      </c>
      <c r="C458" s="2">
        <f>MAX(C455:C457)</f>
        <v>2</v>
      </c>
      <c r="D458" s="2"/>
    </row>
    <row r="459" spans="2:7" ht="26.25" thickBot="1" x14ac:dyDescent="0.3">
      <c r="B459" s="2" t="str">
        <f>VLOOKUP(B458,B454:D457,3,FALSE)</f>
        <v>Medio</v>
      </c>
      <c r="C459" s="2" t="str">
        <f>VLOOKUP(C458,C454:D457,2,FALSE)</f>
        <v>Alto</v>
      </c>
      <c r="D459" s="1" t="s">
        <v>4</v>
      </c>
    </row>
    <row r="460" spans="2:7" x14ac:dyDescent="0.25">
      <c r="B460" s="2"/>
      <c r="C460" s="2"/>
      <c r="D460" s="2"/>
    </row>
    <row r="461" spans="2:7" ht="15.75" thickBot="1" x14ac:dyDescent="0.3">
      <c r="B461" s="2" t="str">
        <f>CONCATENATE(B459,"-",C459)</f>
        <v>Medio-Alto</v>
      </c>
      <c r="C461" s="2" t="str">
        <f>VLOOKUP(B461,'Criteri validazione globale'!$F$5:$G$14,2,FALSE)</f>
        <v>ALTO</v>
      </c>
      <c r="D461" s="1" t="s">
        <v>120</v>
      </c>
    </row>
    <row r="462" spans="2:7" ht="51" x14ac:dyDescent="0.25">
      <c r="B462" s="5" t="s">
        <v>9</v>
      </c>
      <c r="C462" s="5" t="s">
        <v>11</v>
      </c>
      <c r="E462" s="2" t="s">
        <v>131</v>
      </c>
      <c r="F462" s="2" t="s">
        <v>132</v>
      </c>
      <c r="G462" s="2" t="s">
        <v>130</v>
      </c>
    </row>
    <row r="463" spans="2:7" x14ac:dyDescent="0.25">
      <c r="B463" s="15">
        <v>0</v>
      </c>
      <c r="C463" s="15">
        <v>0</v>
      </c>
      <c r="E463" s="2"/>
      <c r="F463" s="2"/>
      <c r="G463" s="2"/>
    </row>
    <row r="464" spans="2:7" x14ac:dyDescent="0.25">
      <c r="B464" s="2">
        <f>COUNTIF('analisi dei rischi'!G413:G418,D464)</f>
        <v>2</v>
      </c>
      <c r="C464" s="2">
        <f>COUNTIF('analisi dei rischi'!I413:I416,D464)</f>
        <v>2</v>
      </c>
      <c r="D464" s="2" t="s">
        <v>117</v>
      </c>
      <c r="E464" s="2">
        <f>SUM(B464:B466)</f>
        <v>6</v>
      </c>
      <c r="F464" s="2">
        <f>SUM(C464:C466)</f>
        <v>4</v>
      </c>
      <c r="G464" s="2">
        <f>+E464+F464</f>
        <v>10</v>
      </c>
    </row>
    <row r="465" spans="2:7" x14ac:dyDescent="0.25">
      <c r="B465" s="2">
        <f>COUNTIF('analisi dei rischi'!G413:G418,D465)</f>
        <v>4</v>
      </c>
      <c r="C465" s="2">
        <f>COUNTIF('analisi dei rischi'!I413:I416,D465)</f>
        <v>2</v>
      </c>
      <c r="D465" s="2" t="s">
        <v>118</v>
      </c>
    </row>
    <row r="466" spans="2:7" x14ac:dyDescent="0.25">
      <c r="B466" s="2">
        <f>COUNTIF('analisi dei rischi'!G413:G418,D466)</f>
        <v>0</v>
      </c>
      <c r="C466" s="2">
        <f>COUNTIF('analisi dei rischi'!I413:I416,D466)</f>
        <v>0</v>
      </c>
      <c r="D466" s="2" t="s">
        <v>119</v>
      </c>
    </row>
    <row r="467" spans="2:7" x14ac:dyDescent="0.25">
      <c r="B467" s="2">
        <f>MAX(B464:B466)</f>
        <v>4</v>
      </c>
      <c r="C467" s="2">
        <f>MAX(C464:C466)</f>
        <v>2</v>
      </c>
      <c r="D467" s="2"/>
    </row>
    <row r="468" spans="2:7" ht="26.25" thickBot="1" x14ac:dyDescent="0.3">
      <c r="B468" s="2" t="str">
        <f>VLOOKUP(B467,B463:D466,3,FALSE)</f>
        <v>Medio</v>
      </c>
      <c r="C468" s="2" t="str">
        <f>VLOOKUP(C467,C463:D466,2,FALSE)</f>
        <v>Alto</v>
      </c>
      <c r="D468" s="1" t="s">
        <v>4</v>
      </c>
    </row>
    <row r="469" spans="2:7" x14ac:dyDescent="0.25">
      <c r="B469" s="2"/>
      <c r="C469" s="2"/>
      <c r="D469" s="2"/>
    </row>
    <row r="470" spans="2:7" ht="15.75" thickBot="1" x14ac:dyDescent="0.3">
      <c r="B470" s="2" t="str">
        <f>CONCATENATE(B468,"-",C468)</f>
        <v>Medio-Alto</v>
      </c>
      <c r="C470" s="2" t="str">
        <f>VLOOKUP(B470,'Criteri validazione globale'!$F$5:$G$14,2,FALSE)</f>
        <v>ALTO</v>
      </c>
      <c r="D470" s="1" t="s">
        <v>120</v>
      </c>
    </row>
    <row r="471" spans="2:7" ht="51" x14ac:dyDescent="0.25">
      <c r="B471" s="5" t="s">
        <v>9</v>
      </c>
      <c r="C471" s="5" t="s">
        <v>11</v>
      </c>
      <c r="E471" s="2" t="s">
        <v>131</v>
      </c>
      <c r="F471" s="2" t="s">
        <v>132</v>
      </c>
      <c r="G471" s="2" t="s">
        <v>130</v>
      </c>
    </row>
    <row r="472" spans="2:7" x14ac:dyDescent="0.25">
      <c r="B472" s="15">
        <v>0</v>
      </c>
      <c r="C472" s="15">
        <v>0</v>
      </c>
      <c r="E472" s="2"/>
      <c r="F472" s="2"/>
      <c r="G472" s="2"/>
    </row>
    <row r="473" spans="2:7" x14ac:dyDescent="0.25">
      <c r="B473" s="2">
        <f>COUNTIF('analisi dei rischi'!G421:G426,D473)</f>
        <v>2</v>
      </c>
      <c r="C473" s="2">
        <f>COUNTIF('analisi dei rischi'!I421:I424,D473)</f>
        <v>0</v>
      </c>
      <c r="D473" s="2" t="s">
        <v>117</v>
      </c>
      <c r="E473" s="2">
        <f>SUM(B473:B475)</f>
        <v>6</v>
      </c>
      <c r="F473" s="2">
        <f>SUM(C473:C475)</f>
        <v>4</v>
      </c>
      <c r="G473" s="2">
        <f>+E473+F473</f>
        <v>10</v>
      </c>
    </row>
    <row r="474" spans="2:7" x14ac:dyDescent="0.25">
      <c r="B474" s="2">
        <f>COUNTIF('analisi dei rischi'!G421:G426,D474)</f>
        <v>4</v>
      </c>
      <c r="C474" s="2">
        <f>COUNTIF('analisi dei rischi'!I421:I424,D474)</f>
        <v>4</v>
      </c>
      <c r="D474" s="2" t="s">
        <v>118</v>
      </c>
    </row>
    <row r="475" spans="2:7" x14ac:dyDescent="0.25">
      <c r="B475" s="2">
        <f>COUNTIF('analisi dei rischi'!G421:G426,D475)</f>
        <v>0</v>
      </c>
      <c r="C475" s="2">
        <f>COUNTIF('analisi dei rischi'!I421:I424,D475)</f>
        <v>0</v>
      </c>
      <c r="D475" s="2" t="s">
        <v>119</v>
      </c>
    </row>
    <row r="476" spans="2:7" x14ac:dyDescent="0.25">
      <c r="B476" s="2">
        <f>MAX(B473:B475)</f>
        <v>4</v>
      </c>
      <c r="C476" s="2">
        <f>MAX(C473:C475)</f>
        <v>4</v>
      </c>
      <c r="D476" s="2"/>
    </row>
    <row r="477" spans="2:7" ht="26.25" thickBot="1" x14ac:dyDescent="0.3">
      <c r="B477" s="2" t="str">
        <f>VLOOKUP(B476,B472:D475,3,FALSE)</f>
        <v>Medio</v>
      </c>
      <c r="C477" s="2" t="str">
        <f>VLOOKUP(C476,C472:D475,2,FALSE)</f>
        <v>Medio</v>
      </c>
      <c r="D477" s="1" t="s">
        <v>4</v>
      </c>
    </row>
    <row r="478" spans="2:7" x14ac:dyDescent="0.25">
      <c r="B478" s="2"/>
      <c r="C478" s="2"/>
      <c r="D478" s="2"/>
    </row>
    <row r="479" spans="2:7" ht="15.75" thickBot="1" x14ac:dyDescent="0.3">
      <c r="B479" s="2" t="str">
        <f>CONCATENATE(B477,"-",C477)</f>
        <v>Medio-Medio</v>
      </c>
      <c r="C479" s="2" t="str">
        <f>VLOOKUP(B479,'Criteri validazione globale'!$F$5:$G$14,2,FALSE)</f>
        <v>MEDIO</v>
      </c>
      <c r="D479" s="1" t="s">
        <v>120</v>
      </c>
    </row>
    <row r="480" spans="2:7" ht="51" x14ac:dyDescent="0.25">
      <c r="B480" s="5" t="s">
        <v>9</v>
      </c>
      <c r="C480" s="5" t="s">
        <v>11</v>
      </c>
      <c r="E480" s="2" t="s">
        <v>131</v>
      </c>
      <c r="F480" s="2" t="s">
        <v>132</v>
      </c>
      <c r="G480" s="2" t="s">
        <v>130</v>
      </c>
    </row>
    <row r="481" spans="2:7" x14ac:dyDescent="0.25">
      <c r="B481" s="15">
        <v>0</v>
      </c>
      <c r="C481" s="15">
        <v>0</v>
      </c>
      <c r="E481" s="2"/>
      <c r="F481" s="2"/>
      <c r="G481" s="2"/>
    </row>
    <row r="482" spans="2:7" x14ac:dyDescent="0.25">
      <c r="B482" s="2">
        <f>COUNTIF('analisi dei rischi'!G429:G434,D482)</f>
        <v>3</v>
      </c>
      <c r="C482" s="2">
        <f>COUNTIF('analisi dei rischi'!I429:I432,D482)</f>
        <v>2</v>
      </c>
      <c r="D482" s="2" t="s">
        <v>117</v>
      </c>
      <c r="E482" s="2">
        <f>SUM(B482:B484)</f>
        <v>6</v>
      </c>
      <c r="F482" s="2">
        <f>SUM(C482:C484)</f>
        <v>4</v>
      </c>
      <c r="G482" s="2">
        <f>+E482+F482</f>
        <v>10</v>
      </c>
    </row>
    <row r="483" spans="2:7" x14ac:dyDescent="0.25">
      <c r="B483" s="2">
        <f>COUNTIF('analisi dei rischi'!G429:G434,D483)</f>
        <v>3</v>
      </c>
      <c r="C483" s="2">
        <f>COUNTIF('analisi dei rischi'!I429:I432,D483)</f>
        <v>2</v>
      </c>
      <c r="D483" s="2" t="s">
        <v>118</v>
      </c>
    </row>
    <row r="484" spans="2:7" x14ac:dyDescent="0.25">
      <c r="B484" s="2">
        <f>COUNTIF('analisi dei rischi'!G429:G434,D484)</f>
        <v>0</v>
      </c>
      <c r="C484" s="2">
        <f>COUNTIF('analisi dei rischi'!I429:I432,D484)</f>
        <v>0</v>
      </c>
      <c r="D484" s="2" t="s">
        <v>119</v>
      </c>
    </row>
    <row r="485" spans="2:7" x14ac:dyDescent="0.25">
      <c r="B485" s="2">
        <f>MAX(B482:B484)</f>
        <v>3</v>
      </c>
      <c r="C485" s="2">
        <f>MAX(C482:C484)</f>
        <v>2</v>
      </c>
      <c r="D485" s="2"/>
    </row>
    <row r="486" spans="2:7" ht="26.25" thickBot="1" x14ac:dyDescent="0.3">
      <c r="B486" s="2" t="str">
        <f>VLOOKUP(B485,B481:D484,3,FALSE)</f>
        <v>Alto</v>
      </c>
      <c r="C486" s="2" t="str">
        <f>VLOOKUP(C485,C481:D484,2,FALSE)</f>
        <v>Alto</v>
      </c>
      <c r="D486" s="1" t="s">
        <v>4</v>
      </c>
    </row>
    <row r="487" spans="2:7" x14ac:dyDescent="0.25">
      <c r="B487" s="2"/>
      <c r="C487" s="2"/>
      <c r="D487" s="2"/>
    </row>
    <row r="488" spans="2:7" ht="15.75" thickBot="1" x14ac:dyDescent="0.3">
      <c r="B488" s="2" t="str">
        <f>CONCATENATE(B486,"-",C486)</f>
        <v>Alto-Alto</v>
      </c>
      <c r="C488" s="2" t="str">
        <f>VLOOKUP(B488,'Criteri validazione globale'!$F$5:$G$14,2,FALSE)</f>
        <v>CRITICO</v>
      </c>
      <c r="D488" s="1" t="s">
        <v>120</v>
      </c>
    </row>
    <row r="489" spans="2:7" ht="51" x14ac:dyDescent="0.25">
      <c r="B489" s="5" t="s">
        <v>9</v>
      </c>
      <c r="C489" s="5" t="s">
        <v>11</v>
      </c>
      <c r="E489" s="2" t="s">
        <v>131</v>
      </c>
      <c r="F489" s="2" t="s">
        <v>132</v>
      </c>
      <c r="G489" s="2" t="s">
        <v>130</v>
      </c>
    </row>
    <row r="490" spans="2:7" x14ac:dyDescent="0.25">
      <c r="B490" s="15">
        <v>0</v>
      </c>
      <c r="C490" s="15">
        <v>0</v>
      </c>
      <c r="E490" s="2"/>
      <c r="F490" s="2"/>
      <c r="G490" s="2"/>
    </row>
    <row r="491" spans="2:7" x14ac:dyDescent="0.25">
      <c r="B491" s="2">
        <f>COUNTIF('analisi dei rischi'!G437:G442,D491)</f>
        <v>2</v>
      </c>
      <c r="C491" s="2">
        <f>COUNTIF('analisi dei rischi'!I437:I440,D491)</f>
        <v>0</v>
      </c>
      <c r="D491" s="2" t="s">
        <v>117</v>
      </c>
      <c r="E491" s="2">
        <f>SUM(B491:B493)</f>
        <v>6</v>
      </c>
      <c r="F491" s="2">
        <f>SUM(C491:C493)</f>
        <v>4</v>
      </c>
      <c r="G491" s="2">
        <f>+E491+F491</f>
        <v>10</v>
      </c>
    </row>
    <row r="492" spans="2:7" x14ac:dyDescent="0.25">
      <c r="B492" s="2">
        <f>COUNTIF('analisi dei rischi'!G437:G442,D492)</f>
        <v>4</v>
      </c>
      <c r="C492" s="2">
        <f>COUNTIF('analisi dei rischi'!I437:I440,D492)</f>
        <v>4</v>
      </c>
      <c r="D492" s="2" t="s">
        <v>118</v>
      </c>
    </row>
    <row r="493" spans="2:7" x14ac:dyDescent="0.25">
      <c r="B493" s="2">
        <f>COUNTIF('analisi dei rischi'!G437:G442,D493)</f>
        <v>0</v>
      </c>
      <c r="C493" s="2">
        <f>COUNTIF('analisi dei rischi'!I437:I440,D493)</f>
        <v>0</v>
      </c>
      <c r="D493" s="2" t="s">
        <v>119</v>
      </c>
    </row>
    <row r="494" spans="2:7" x14ac:dyDescent="0.25">
      <c r="B494" s="2">
        <f>MAX(B491:B493)</f>
        <v>4</v>
      </c>
      <c r="C494" s="2">
        <f>MAX(C491:C493)</f>
        <v>4</v>
      </c>
      <c r="D494" s="2"/>
    </row>
    <row r="495" spans="2:7" ht="26.25" thickBot="1" x14ac:dyDescent="0.3">
      <c r="B495" s="2" t="str">
        <f>VLOOKUP(B494,B490:D493,3,FALSE)</f>
        <v>Medio</v>
      </c>
      <c r="C495" s="2" t="str">
        <f>VLOOKUP(C494,C490:D493,2,FALSE)</f>
        <v>Medio</v>
      </c>
      <c r="D495" s="1" t="s">
        <v>4</v>
      </c>
    </row>
    <row r="496" spans="2:7" x14ac:dyDescent="0.25">
      <c r="B496" s="2"/>
      <c r="C496" s="2"/>
      <c r="D496" s="2"/>
    </row>
    <row r="497" spans="2:7" ht="15.75" thickBot="1" x14ac:dyDescent="0.3">
      <c r="B497" s="2" t="str">
        <f>CONCATENATE(B495,"-",C495)</f>
        <v>Medio-Medio</v>
      </c>
      <c r="C497" s="2" t="str">
        <f>VLOOKUP(B497,'Criteri validazione globale'!$F$5:$G$14,2,FALSE)</f>
        <v>MEDIO</v>
      </c>
      <c r="D497" s="1" t="s">
        <v>120</v>
      </c>
    </row>
    <row r="498" spans="2:7" ht="51" x14ac:dyDescent="0.25">
      <c r="B498" s="5" t="s">
        <v>9</v>
      </c>
      <c r="C498" s="5" t="s">
        <v>11</v>
      </c>
      <c r="E498" s="2" t="s">
        <v>131</v>
      </c>
      <c r="F498" s="2" t="s">
        <v>132</v>
      </c>
      <c r="G498" s="2" t="s">
        <v>130</v>
      </c>
    </row>
    <row r="499" spans="2:7" x14ac:dyDescent="0.25">
      <c r="B499" s="15">
        <v>0</v>
      </c>
      <c r="C499" s="15">
        <v>0</v>
      </c>
      <c r="E499" s="2"/>
      <c r="F499" s="2"/>
      <c r="G499" s="2"/>
    </row>
    <row r="500" spans="2:7" x14ac:dyDescent="0.25">
      <c r="B500" s="2">
        <f>COUNTIF('analisi dei rischi'!G445:G450,D500)</f>
        <v>3</v>
      </c>
      <c r="C500" s="2">
        <f>COUNTIF('analisi dei rischi'!I445:I448,D500)</f>
        <v>1</v>
      </c>
      <c r="D500" s="2" t="s">
        <v>117</v>
      </c>
      <c r="E500" s="2">
        <f>SUM(B500:B502)</f>
        <v>6</v>
      </c>
      <c r="F500" s="2">
        <f>SUM(C500:C502)</f>
        <v>4</v>
      </c>
      <c r="G500" s="2">
        <f>+E500+F500</f>
        <v>10</v>
      </c>
    </row>
    <row r="501" spans="2:7" x14ac:dyDescent="0.25">
      <c r="B501" s="2">
        <f>COUNTIF('analisi dei rischi'!G445:G450,D501)</f>
        <v>3</v>
      </c>
      <c r="C501" s="2">
        <f>COUNTIF('analisi dei rischi'!I445:I448,D501)</f>
        <v>3</v>
      </c>
      <c r="D501" s="2" t="s">
        <v>118</v>
      </c>
    </row>
    <row r="502" spans="2:7" x14ac:dyDescent="0.25">
      <c r="B502" s="2">
        <f>COUNTIF('analisi dei rischi'!G445:G450,D502)</f>
        <v>0</v>
      </c>
      <c r="C502" s="2">
        <f>COUNTIF('analisi dei rischi'!I445:I448,D502)</f>
        <v>0</v>
      </c>
      <c r="D502" s="2" t="s">
        <v>119</v>
      </c>
    </row>
    <row r="503" spans="2:7" x14ac:dyDescent="0.25">
      <c r="B503" s="2">
        <f>MAX(B500:B502)</f>
        <v>3</v>
      </c>
      <c r="C503" s="2">
        <f>MAX(C500:C502)</f>
        <v>3</v>
      </c>
      <c r="D503" s="2"/>
    </row>
    <row r="504" spans="2:7" ht="26.25" thickBot="1" x14ac:dyDescent="0.3">
      <c r="B504" s="2" t="str">
        <f>VLOOKUP(B503,B499:D502,3,FALSE)</f>
        <v>Alto</v>
      </c>
      <c r="C504" s="2" t="str">
        <f>VLOOKUP(C503,C499:D502,2,FALSE)</f>
        <v>Medio</v>
      </c>
      <c r="D504" s="1" t="s">
        <v>4</v>
      </c>
    </row>
    <row r="505" spans="2:7" x14ac:dyDescent="0.25">
      <c r="B505" s="2"/>
      <c r="C505" s="2"/>
      <c r="D505" s="2"/>
    </row>
    <row r="506" spans="2:7" ht="15.75" thickBot="1" x14ac:dyDescent="0.3">
      <c r="B506" s="2" t="str">
        <f>CONCATENATE(B504,"-",C504)</f>
        <v>Alto-Medio</v>
      </c>
      <c r="C506" s="2" t="str">
        <f>VLOOKUP(B506,'Criteri validazione globale'!$F$5:$G$14,2,FALSE)</f>
        <v>ALTO</v>
      </c>
      <c r="D506" s="1" t="s">
        <v>120</v>
      </c>
    </row>
    <row r="507" spans="2:7" ht="51" x14ac:dyDescent="0.25">
      <c r="B507" s="5" t="s">
        <v>9</v>
      </c>
      <c r="C507" s="5" t="s">
        <v>11</v>
      </c>
      <c r="E507" s="2" t="s">
        <v>131</v>
      </c>
      <c r="F507" s="2" t="s">
        <v>132</v>
      </c>
      <c r="G507" s="2" t="s">
        <v>130</v>
      </c>
    </row>
    <row r="508" spans="2:7" x14ac:dyDescent="0.25">
      <c r="B508" s="15">
        <v>0</v>
      </c>
      <c r="C508" s="15">
        <v>0</v>
      </c>
      <c r="E508" s="2"/>
      <c r="F508" s="2"/>
      <c r="G508" s="2"/>
    </row>
    <row r="509" spans="2:7" x14ac:dyDescent="0.25">
      <c r="B509" s="2">
        <f>COUNTIF('analisi dei rischi'!G453:G458,D509)</f>
        <v>2</v>
      </c>
      <c r="C509" s="2">
        <f>COUNTIF('analisi dei rischi'!I453:I456,D509)</f>
        <v>0</v>
      </c>
      <c r="D509" s="2" t="s">
        <v>117</v>
      </c>
      <c r="E509" s="2">
        <f>SUM(B509:B511)</f>
        <v>6</v>
      </c>
      <c r="F509" s="2">
        <f>SUM(C509:C511)</f>
        <v>4</v>
      </c>
      <c r="G509" s="2">
        <f>+E509+F509</f>
        <v>10</v>
      </c>
    </row>
    <row r="510" spans="2:7" x14ac:dyDescent="0.25">
      <c r="B510" s="2">
        <f>COUNTIF('analisi dei rischi'!G453:G458,D510)</f>
        <v>4</v>
      </c>
      <c r="C510" s="2">
        <f>COUNTIF('analisi dei rischi'!I453:I456,D510)</f>
        <v>4</v>
      </c>
      <c r="D510" s="2" t="s">
        <v>118</v>
      </c>
    </row>
    <row r="511" spans="2:7" x14ac:dyDescent="0.25">
      <c r="B511" s="2">
        <f>COUNTIF('analisi dei rischi'!G453:G458,D511)</f>
        <v>0</v>
      </c>
      <c r="C511" s="2">
        <f>COUNTIF('analisi dei rischi'!I453:I456,D511)</f>
        <v>0</v>
      </c>
      <c r="D511" s="2" t="s">
        <v>119</v>
      </c>
    </row>
    <row r="512" spans="2:7" x14ac:dyDescent="0.25">
      <c r="B512" s="2">
        <f>MAX(B509:B511)</f>
        <v>4</v>
      </c>
      <c r="C512" s="2">
        <f>MAX(C509:C511)</f>
        <v>4</v>
      </c>
      <c r="D512" s="2"/>
    </row>
    <row r="513" spans="2:7" ht="26.25" thickBot="1" x14ac:dyDescent="0.3">
      <c r="B513" s="2" t="str">
        <f>VLOOKUP(B512,B508:D511,3,FALSE)</f>
        <v>Medio</v>
      </c>
      <c r="C513" s="2" t="str">
        <f>VLOOKUP(C512,C508:D511,2,FALSE)</f>
        <v>Medio</v>
      </c>
      <c r="D513" s="1" t="s">
        <v>4</v>
      </c>
    </row>
    <row r="514" spans="2:7" x14ac:dyDescent="0.25">
      <c r="B514" s="2"/>
      <c r="C514" s="2"/>
      <c r="D514" s="2"/>
    </row>
    <row r="515" spans="2:7" ht="15.75" thickBot="1" x14ac:dyDescent="0.3">
      <c r="B515" s="2" t="str">
        <f>CONCATENATE(B513,"-",C513)</f>
        <v>Medio-Medio</v>
      </c>
      <c r="C515" s="2" t="str">
        <f>VLOOKUP(B515,'Criteri validazione globale'!$F$5:$G$14,2,FALSE)</f>
        <v>MEDIO</v>
      </c>
      <c r="D515" s="1" t="s">
        <v>120</v>
      </c>
    </row>
    <row r="516" spans="2:7" ht="51" x14ac:dyDescent="0.25">
      <c r="B516" s="5" t="s">
        <v>9</v>
      </c>
      <c r="C516" s="5" t="s">
        <v>11</v>
      </c>
      <c r="E516" s="2" t="s">
        <v>131</v>
      </c>
      <c r="F516" s="2" t="s">
        <v>132</v>
      </c>
      <c r="G516" s="2" t="s">
        <v>130</v>
      </c>
    </row>
    <row r="517" spans="2:7" x14ac:dyDescent="0.25">
      <c r="B517" s="15">
        <v>0</v>
      </c>
      <c r="C517" s="15">
        <v>0</v>
      </c>
      <c r="E517" s="2"/>
      <c r="F517" s="2"/>
      <c r="G517" s="2"/>
    </row>
    <row r="518" spans="2:7" x14ac:dyDescent="0.25">
      <c r="B518" s="2">
        <f>COUNTIF('analisi dei rischi'!G461:G466,D518)</f>
        <v>3</v>
      </c>
      <c r="C518" s="2">
        <f>COUNTIF('analisi dei rischi'!I461:I464,D518)</f>
        <v>1</v>
      </c>
      <c r="D518" s="2" t="s">
        <v>117</v>
      </c>
      <c r="E518" s="2">
        <f>SUM(B518:B520)</f>
        <v>6</v>
      </c>
      <c r="F518" s="2">
        <f>SUM(C518:C520)</f>
        <v>4</v>
      </c>
      <c r="G518" s="2">
        <f>+E518+F518</f>
        <v>10</v>
      </c>
    </row>
    <row r="519" spans="2:7" x14ac:dyDescent="0.25">
      <c r="B519" s="2">
        <f>COUNTIF('analisi dei rischi'!G461:G466,D519)</f>
        <v>2</v>
      </c>
      <c r="C519" s="2">
        <f>COUNTIF('analisi dei rischi'!I461:I464,D519)</f>
        <v>3</v>
      </c>
      <c r="D519" s="2" t="s">
        <v>118</v>
      </c>
    </row>
    <row r="520" spans="2:7" x14ac:dyDescent="0.25">
      <c r="B520" s="2">
        <f>COUNTIF('analisi dei rischi'!G461:G466,D520)</f>
        <v>1</v>
      </c>
      <c r="C520" s="2">
        <f>COUNTIF('analisi dei rischi'!I461:I464,D520)</f>
        <v>0</v>
      </c>
      <c r="D520" s="2" t="s">
        <v>119</v>
      </c>
    </row>
    <row r="521" spans="2:7" x14ac:dyDescent="0.25">
      <c r="B521" s="2">
        <f>MAX(B518:B520)</f>
        <v>3</v>
      </c>
      <c r="C521" s="2">
        <f>MAX(C518:C520)</f>
        <v>3</v>
      </c>
      <c r="D521" s="2"/>
    </row>
    <row r="522" spans="2:7" ht="26.25" thickBot="1" x14ac:dyDescent="0.3">
      <c r="B522" s="2" t="str">
        <f>VLOOKUP(B521,B517:D520,3,FALSE)</f>
        <v>Alto</v>
      </c>
      <c r="C522" s="2" t="str">
        <f>VLOOKUP(C521,C517:D520,2,FALSE)</f>
        <v>Medio</v>
      </c>
      <c r="D522" s="1" t="s">
        <v>4</v>
      </c>
    </row>
    <row r="523" spans="2:7" x14ac:dyDescent="0.25">
      <c r="B523" s="2"/>
      <c r="C523" s="2"/>
      <c r="D523" s="2"/>
    </row>
    <row r="524" spans="2:7" ht="15.75" thickBot="1" x14ac:dyDescent="0.3">
      <c r="B524" s="2" t="str">
        <f>CONCATENATE(B522,"-",C522)</f>
        <v>Alto-Medio</v>
      </c>
      <c r="C524" s="2" t="str">
        <f>VLOOKUP(B524,'Criteri validazione globale'!$F$5:$G$14,2,FALSE)</f>
        <v>ALTO</v>
      </c>
      <c r="D524" s="1" t="s">
        <v>120</v>
      </c>
    </row>
    <row r="525" spans="2:7" ht="51" x14ac:dyDescent="0.25">
      <c r="B525" s="5" t="s">
        <v>9</v>
      </c>
      <c r="C525" s="5" t="s">
        <v>11</v>
      </c>
      <c r="E525" s="2" t="s">
        <v>131</v>
      </c>
      <c r="F525" s="2" t="s">
        <v>132</v>
      </c>
      <c r="G525" s="2" t="s">
        <v>130</v>
      </c>
    </row>
    <row r="526" spans="2:7" x14ac:dyDescent="0.25">
      <c r="B526" s="15">
        <v>0</v>
      </c>
      <c r="C526" s="15">
        <v>0</v>
      </c>
      <c r="E526" s="2"/>
      <c r="F526" s="2"/>
      <c r="G526" s="2"/>
    </row>
    <row r="527" spans="2:7" x14ac:dyDescent="0.25">
      <c r="B527" s="2">
        <f>COUNTIF('analisi dei rischi'!G469:G474,D527)</f>
        <v>2</v>
      </c>
      <c r="C527" s="2">
        <f>COUNTIF('analisi dei rischi'!I469:I472,D527)</f>
        <v>0</v>
      </c>
      <c r="D527" s="2" t="s">
        <v>117</v>
      </c>
      <c r="E527" s="2">
        <f>SUM(B527:B529)</f>
        <v>6</v>
      </c>
      <c r="F527" s="2">
        <f>SUM(C527:C529)</f>
        <v>4</v>
      </c>
      <c r="G527" s="2">
        <f>+E527+F527</f>
        <v>10</v>
      </c>
    </row>
    <row r="528" spans="2:7" x14ac:dyDescent="0.25">
      <c r="B528" s="2">
        <f>COUNTIF('analisi dei rischi'!G469:G474,D528)</f>
        <v>1</v>
      </c>
      <c r="C528" s="2">
        <f>COUNTIF('analisi dei rischi'!I469:I472,D528)</f>
        <v>0</v>
      </c>
      <c r="D528" s="2" t="s">
        <v>118</v>
      </c>
    </row>
    <row r="529" spans="2:7" x14ac:dyDescent="0.25">
      <c r="B529" s="2">
        <f>COUNTIF('analisi dei rischi'!G469:G474,D529)</f>
        <v>3</v>
      </c>
      <c r="C529" s="2">
        <f>COUNTIF('analisi dei rischi'!I469:I472,D529)</f>
        <v>4</v>
      </c>
      <c r="D529" s="2" t="s">
        <v>119</v>
      </c>
    </row>
    <row r="530" spans="2:7" x14ac:dyDescent="0.25">
      <c r="B530" s="2">
        <f>MAX(B527:B529)</f>
        <v>3</v>
      </c>
      <c r="C530" s="2">
        <f>MAX(C527:C529)</f>
        <v>4</v>
      </c>
      <c r="D530" s="2"/>
    </row>
    <row r="531" spans="2:7" ht="26.25" thickBot="1" x14ac:dyDescent="0.3">
      <c r="B531" s="2" t="str">
        <f>VLOOKUP(B530,B526:D529,3,FALSE)</f>
        <v>Basso</v>
      </c>
      <c r="C531" s="2" t="str">
        <f>VLOOKUP(C530,C526:D529,2,FALSE)</f>
        <v>Basso</v>
      </c>
      <c r="D531" s="1" t="s">
        <v>4</v>
      </c>
    </row>
    <row r="532" spans="2:7" x14ac:dyDescent="0.25">
      <c r="B532" s="2"/>
      <c r="C532" s="2"/>
      <c r="D532" s="2"/>
    </row>
    <row r="533" spans="2:7" ht="15.75" thickBot="1" x14ac:dyDescent="0.3">
      <c r="B533" s="2" t="str">
        <f>CONCATENATE(B531,"-",C531)</f>
        <v>Basso-Basso</v>
      </c>
      <c r="C533" s="2" t="str">
        <f>VLOOKUP(B533,'Criteri validazione globale'!$F$5:$G$14,2,FALSE)</f>
        <v>MINIMO</v>
      </c>
      <c r="D533" s="1" t="s">
        <v>120</v>
      </c>
    </row>
    <row r="534" spans="2:7" ht="51" x14ac:dyDescent="0.25">
      <c r="B534" s="5" t="s">
        <v>9</v>
      </c>
      <c r="C534" s="5" t="s">
        <v>11</v>
      </c>
      <c r="E534" s="2" t="s">
        <v>131</v>
      </c>
      <c r="F534" s="2" t="s">
        <v>132</v>
      </c>
      <c r="G534" s="2" t="s">
        <v>130</v>
      </c>
    </row>
    <row r="535" spans="2:7" x14ac:dyDescent="0.25">
      <c r="B535" s="15">
        <v>0</v>
      </c>
      <c r="C535" s="15">
        <v>0</v>
      </c>
      <c r="E535" s="2"/>
      <c r="F535" s="2"/>
      <c r="G535" s="2"/>
    </row>
    <row r="536" spans="2:7" x14ac:dyDescent="0.25">
      <c r="B536" s="2">
        <f>COUNTIF('analisi dei rischi'!G477:G482,D536)</f>
        <v>2</v>
      </c>
      <c r="C536" s="2">
        <f>COUNTIF('analisi dei rischi'!I477:I480,D536)</f>
        <v>1</v>
      </c>
      <c r="D536" s="2" t="s">
        <v>117</v>
      </c>
      <c r="E536" s="2">
        <f>SUM(B536:B538)</f>
        <v>6</v>
      </c>
      <c r="F536" s="2">
        <f>SUM(C536:C538)</f>
        <v>4</v>
      </c>
      <c r="G536" s="2">
        <f>+E536+F536</f>
        <v>10</v>
      </c>
    </row>
    <row r="537" spans="2:7" x14ac:dyDescent="0.25">
      <c r="B537" s="2">
        <f>COUNTIF('analisi dei rischi'!G477:G482,D537)</f>
        <v>3</v>
      </c>
      <c r="C537" s="2">
        <f>COUNTIF('analisi dei rischi'!I477:I480,D537)</f>
        <v>0</v>
      </c>
      <c r="D537" s="2" t="s">
        <v>118</v>
      </c>
    </row>
    <row r="538" spans="2:7" x14ac:dyDescent="0.25">
      <c r="B538" s="2">
        <f>COUNTIF('analisi dei rischi'!G477:G482,D538)</f>
        <v>1</v>
      </c>
      <c r="C538" s="2">
        <f>COUNTIF('analisi dei rischi'!I477:I480,D538)</f>
        <v>3</v>
      </c>
      <c r="D538" s="2" t="s">
        <v>119</v>
      </c>
    </row>
    <row r="539" spans="2:7" x14ac:dyDescent="0.25">
      <c r="B539" s="2">
        <f>MAX(B536:B538)</f>
        <v>3</v>
      </c>
      <c r="C539" s="2">
        <f>MAX(C536:C538)</f>
        <v>3</v>
      </c>
      <c r="D539" s="2"/>
    </row>
    <row r="540" spans="2:7" ht="26.25" thickBot="1" x14ac:dyDescent="0.3">
      <c r="B540" s="2" t="str">
        <f>VLOOKUP(B539,B535:D538,3,FALSE)</f>
        <v>Medio</v>
      </c>
      <c r="C540" s="2" t="str">
        <f>VLOOKUP(C539,C535:D538,2,FALSE)</f>
        <v>Basso</v>
      </c>
      <c r="D540" s="1" t="s">
        <v>4</v>
      </c>
    </row>
    <row r="541" spans="2:7" x14ac:dyDescent="0.25">
      <c r="B541" s="2"/>
      <c r="C541" s="2"/>
      <c r="D541" s="2"/>
    </row>
    <row r="542" spans="2:7" ht="15.75" thickBot="1" x14ac:dyDescent="0.3">
      <c r="B542" s="2" t="str">
        <f>CONCATENATE(B540,"-",C540)</f>
        <v>Medio-Basso</v>
      </c>
      <c r="C542" s="2" t="str">
        <f>VLOOKUP(B542,'Criteri validazione globale'!$F$5:$G$14,2,FALSE)</f>
        <v>BASSO</v>
      </c>
      <c r="D542" s="1" t="s">
        <v>120</v>
      </c>
    </row>
    <row r="543" spans="2:7" ht="51" x14ac:dyDescent="0.25">
      <c r="B543" s="5" t="s">
        <v>9</v>
      </c>
      <c r="C543" s="5" t="s">
        <v>11</v>
      </c>
      <c r="E543" s="2" t="s">
        <v>131</v>
      </c>
      <c r="F543" s="2" t="s">
        <v>132</v>
      </c>
      <c r="G543" s="2" t="s">
        <v>130</v>
      </c>
    </row>
    <row r="544" spans="2:7" x14ac:dyDescent="0.25">
      <c r="B544" s="15">
        <v>0</v>
      </c>
      <c r="C544" s="15">
        <v>0</v>
      </c>
      <c r="E544" s="2"/>
      <c r="F544" s="2"/>
      <c r="G544" s="2"/>
    </row>
    <row r="545" spans="2:7" x14ac:dyDescent="0.25">
      <c r="B545" s="2">
        <f>COUNTIF('analisi dei rischi'!G485:G490,D545)</f>
        <v>2</v>
      </c>
      <c r="C545" s="2">
        <f>COUNTIF('analisi dei rischi'!I485:I488,D545)</f>
        <v>0</v>
      </c>
      <c r="D545" s="2" t="s">
        <v>117</v>
      </c>
      <c r="E545" s="2">
        <f>SUM(B545:B547)</f>
        <v>6</v>
      </c>
      <c r="F545" s="2">
        <f>SUM(C545:C547)</f>
        <v>4</v>
      </c>
      <c r="G545" s="2">
        <f>+E545+F545</f>
        <v>10</v>
      </c>
    </row>
    <row r="546" spans="2:7" x14ac:dyDescent="0.25">
      <c r="B546" s="2">
        <f>COUNTIF('analisi dei rischi'!G485:G490,D546)</f>
        <v>4</v>
      </c>
      <c r="C546" s="2">
        <f>COUNTIF('analisi dei rischi'!I485:I488,D546)</f>
        <v>2</v>
      </c>
      <c r="D546" s="2" t="s">
        <v>118</v>
      </c>
    </row>
    <row r="547" spans="2:7" x14ac:dyDescent="0.25">
      <c r="B547" s="2">
        <f>COUNTIF('analisi dei rischi'!G485:G490,D547)</f>
        <v>0</v>
      </c>
      <c r="C547" s="2">
        <f>COUNTIF('analisi dei rischi'!I485:I488,D547)</f>
        <v>2</v>
      </c>
      <c r="D547" s="2" t="s">
        <v>119</v>
      </c>
    </row>
    <row r="548" spans="2:7" x14ac:dyDescent="0.25">
      <c r="B548" s="2">
        <f>MAX(B545:B547)</f>
        <v>4</v>
      </c>
      <c r="C548" s="2">
        <f>MAX(C545:C547)</f>
        <v>2</v>
      </c>
      <c r="D548" s="2"/>
    </row>
    <row r="549" spans="2:7" ht="26.25" thickBot="1" x14ac:dyDescent="0.3">
      <c r="B549" s="2" t="str">
        <f>VLOOKUP(B548,B544:D547,3,FALSE)</f>
        <v>Medio</v>
      </c>
      <c r="C549" s="2" t="str">
        <f>VLOOKUP(C548,C544:D547,2,FALSE)</f>
        <v>Medio</v>
      </c>
      <c r="D549" s="1" t="s">
        <v>4</v>
      </c>
    </row>
    <row r="550" spans="2:7" x14ac:dyDescent="0.25">
      <c r="B550" s="2"/>
      <c r="C550" s="2"/>
      <c r="D550" s="2"/>
    </row>
    <row r="551" spans="2:7" ht="15.75" thickBot="1" x14ac:dyDescent="0.3">
      <c r="B551" s="2" t="str">
        <f>CONCATENATE(B549,"-",C549)</f>
        <v>Medio-Medio</v>
      </c>
      <c r="C551" s="2" t="str">
        <f>VLOOKUP(B551,'Criteri validazione globale'!$F$5:$G$14,2,FALSE)</f>
        <v>MEDIO</v>
      </c>
      <c r="D551" s="1" t="s">
        <v>120</v>
      </c>
    </row>
    <row r="552" spans="2:7" ht="51" x14ac:dyDescent="0.25">
      <c r="B552" s="5" t="s">
        <v>9</v>
      </c>
      <c r="C552" s="5" t="s">
        <v>11</v>
      </c>
      <c r="E552" s="2" t="s">
        <v>131</v>
      </c>
      <c r="F552" s="2" t="s">
        <v>132</v>
      </c>
      <c r="G552" s="2" t="s">
        <v>130</v>
      </c>
    </row>
    <row r="553" spans="2:7" x14ac:dyDescent="0.25">
      <c r="B553" s="15">
        <v>0</v>
      </c>
      <c r="C553" s="15">
        <v>0</v>
      </c>
      <c r="E553" s="2"/>
      <c r="F553" s="2"/>
      <c r="G553" s="2"/>
    </row>
    <row r="554" spans="2:7" x14ac:dyDescent="0.25">
      <c r="B554" s="2">
        <f>COUNTIF('analisi dei rischi'!G493:G498,D554)</f>
        <v>2</v>
      </c>
      <c r="C554" s="2">
        <f>COUNTIF('analisi dei rischi'!I493:I496,D554)</f>
        <v>0</v>
      </c>
      <c r="D554" s="2" t="s">
        <v>117</v>
      </c>
      <c r="E554" s="2">
        <f>SUM(B554:B556)</f>
        <v>6</v>
      </c>
      <c r="F554" s="2">
        <f>SUM(C554:C556)</f>
        <v>4</v>
      </c>
      <c r="G554" s="2">
        <f>+E554+F554</f>
        <v>10</v>
      </c>
    </row>
    <row r="555" spans="2:7" x14ac:dyDescent="0.25">
      <c r="B555" s="2">
        <f>COUNTIF('analisi dei rischi'!G493:G498,D555)</f>
        <v>4</v>
      </c>
      <c r="C555" s="2">
        <f>COUNTIF('analisi dei rischi'!I493:I496,D555)</f>
        <v>0</v>
      </c>
      <c r="D555" s="2" t="s">
        <v>118</v>
      </c>
    </row>
    <row r="556" spans="2:7" x14ac:dyDescent="0.25">
      <c r="B556" s="2">
        <f>COUNTIF('analisi dei rischi'!G493:G498,D556)</f>
        <v>0</v>
      </c>
      <c r="C556" s="2">
        <f>COUNTIF('analisi dei rischi'!I493:I496,D556)</f>
        <v>4</v>
      </c>
      <c r="D556" s="2" t="s">
        <v>119</v>
      </c>
    </row>
    <row r="557" spans="2:7" x14ac:dyDescent="0.25">
      <c r="B557" s="2">
        <f>MAX(B554:B556)</f>
        <v>4</v>
      </c>
      <c r="C557" s="2">
        <f>MAX(C554:C556)</f>
        <v>4</v>
      </c>
      <c r="D557" s="2"/>
    </row>
    <row r="558" spans="2:7" ht="26.25" thickBot="1" x14ac:dyDescent="0.3">
      <c r="B558" s="2" t="str">
        <f>VLOOKUP(B557,B553:D556,3,FALSE)</f>
        <v>Medio</v>
      </c>
      <c r="C558" s="2" t="str">
        <f>VLOOKUP(C557,C553:D556,2,FALSE)</f>
        <v>Basso</v>
      </c>
      <c r="D558" s="1" t="s">
        <v>4</v>
      </c>
    </row>
    <row r="559" spans="2:7" x14ac:dyDescent="0.25">
      <c r="B559" s="2"/>
      <c r="C559" s="2"/>
      <c r="D559" s="2"/>
    </row>
    <row r="560" spans="2:7" ht="15.75" thickBot="1" x14ac:dyDescent="0.3">
      <c r="B560" s="2" t="str">
        <f>CONCATENATE(B558,"-",C558)</f>
        <v>Medio-Basso</v>
      </c>
      <c r="C560" s="2" t="str">
        <f>VLOOKUP(B560,'Criteri validazione globale'!$F$5:$G$14,2,FALSE)</f>
        <v>BASSO</v>
      </c>
      <c r="D560" s="1" t="s">
        <v>120</v>
      </c>
    </row>
    <row r="561" spans="1:14" ht="51" x14ac:dyDescent="0.25">
      <c r="B561" s="5" t="s">
        <v>9</v>
      </c>
      <c r="C561" s="5" t="s">
        <v>11</v>
      </c>
      <c r="E561" s="2" t="s">
        <v>131</v>
      </c>
      <c r="F561" s="2" t="s">
        <v>132</v>
      </c>
      <c r="G561" s="2" t="s">
        <v>130</v>
      </c>
    </row>
    <row r="562" spans="1:14" x14ac:dyDescent="0.25">
      <c r="B562" s="15">
        <v>0</v>
      </c>
      <c r="C562" s="15">
        <v>0</v>
      </c>
      <c r="E562" s="2"/>
      <c r="F562" s="2"/>
      <c r="G562" s="2"/>
    </row>
    <row r="563" spans="1:14" x14ac:dyDescent="0.25">
      <c r="B563" s="2">
        <f>COUNTIF('analisi dei rischi'!G501:G506,D563)</f>
        <v>2</v>
      </c>
      <c r="C563" s="2">
        <f>COUNTIF('analisi dei rischi'!I501:I504,D563)</f>
        <v>0</v>
      </c>
      <c r="D563" s="2" t="s">
        <v>117</v>
      </c>
      <c r="E563" s="2">
        <f>SUM(B563:B565)</f>
        <v>6</v>
      </c>
      <c r="F563" s="2">
        <f>SUM(C563:C565)</f>
        <v>4</v>
      </c>
      <c r="G563" s="2">
        <f>+E563+F563</f>
        <v>10</v>
      </c>
    </row>
    <row r="564" spans="1:14" x14ac:dyDescent="0.25">
      <c r="B564" s="2">
        <f>COUNTIF('analisi dei rischi'!G501:G506,D564)</f>
        <v>1</v>
      </c>
      <c r="C564" s="2">
        <f>COUNTIF('analisi dei rischi'!I501:I504,D564)</f>
        <v>1</v>
      </c>
      <c r="D564" s="2" t="s">
        <v>118</v>
      </c>
    </row>
    <row r="565" spans="1:14" x14ac:dyDescent="0.25">
      <c r="B565" s="2">
        <f>COUNTIF('analisi dei rischi'!G501:G506,D565)</f>
        <v>3</v>
      </c>
      <c r="C565" s="2">
        <f>COUNTIF('analisi dei rischi'!I501:I504,D565)</f>
        <v>3</v>
      </c>
      <c r="D565" s="2" t="s">
        <v>119</v>
      </c>
    </row>
    <row r="566" spans="1:14" x14ac:dyDescent="0.25">
      <c r="B566" s="2">
        <f>MAX(B563:B565)</f>
        <v>3</v>
      </c>
      <c r="C566" s="2">
        <f>MAX(C563:C565)</f>
        <v>3</v>
      </c>
      <c r="D566" s="2"/>
    </row>
    <row r="567" spans="1:14" ht="26.25" thickBot="1" x14ac:dyDescent="0.3">
      <c r="B567" s="2" t="str">
        <f>VLOOKUP(B566,B562:D565,3,FALSE)</f>
        <v>Basso</v>
      </c>
      <c r="C567" s="2" t="str">
        <f>VLOOKUP(C566,C562:D565,2,FALSE)</f>
        <v>Basso</v>
      </c>
      <c r="D567" s="1" t="s">
        <v>4</v>
      </c>
    </row>
    <row r="568" spans="1:14" x14ac:dyDescent="0.25">
      <c r="B568" s="2"/>
      <c r="C568" s="2"/>
      <c r="D568" s="2"/>
    </row>
    <row r="569" spans="1:14" ht="15.75" thickBot="1" x14ac:dyDescent="0.3">
      <c r="B569" s="2" t="str">
        <f>CONCATENATE(B567,"-",C567)</f>
        <v>Basso-Basso</v>
      </c>
      <c r="C569" s="2" t="str">
        <f>VLOOKUP(B569,'Criteri validazione globale'!$F$5:$G$14,2,FALSE)</f>
        <v>MINIMO</v>
      </c>
      <c r="D569" s="1" t="s">
        <v>120</v>
      </c>
    </row>
    <row r="570" spans="1:14" ht="15.75" thickBot="1" x14ac:dyDescent="0.3">
      <c r="A570" s="2"/>
      <c r="B570" s="2"/>
      <c r="C570" s="2"/>
      <c r="D570" s="2"/>
      <c r="E570" s="2"/>
      <c r="F570" s="2"/>
      <c r="G570" s="2"/>
      <c r="H570" s="2"/>
      <c r="I570" s="2"/>
      <c r="J570" s="2"/>
      <c r="K570" s="2"/>
      <c r="L570" s="2"/>
      <c r="M570" s="2"/>
      <c r="N570" s="2"/>
    </row>
    <row r="571" spans="1:14" ht="51" x14ac:dyDescent="0.25">
      <c r="B571" s="5" t="s">
        <v>9</v>
      </c>
      <c r="C571" s="5" t="s">
        <v>11</v>
      </c>
      <c r="E571" s="2" t="s">
        <v>131</v>
      </c>
      <c r="F571" s="2" t="s">
        <v>132</v>
      </c>
      <c r="G571" s="2" t="s">
        <v>130</v>
      </c>
    </row>
    <row r="572" spans="1:14" x14ac:dyDescent="0.25">
      <c r="B572" s="15">
        <v>0</v>
      </c>
      <c r="C572" s="15">
        <v>0</v>
      </c>
      <c r="E572" s="2"/>
      <c r="F572" s="2"/>
      <c r="G572" s="2"/>
    </row>
    <row r="573" spans="1:14" x14ac:dyDescent="0.25">
      <c r="B573" s="2">
        <f>COUNTIF('analisi dei rischi'!G510:G515,D573)</f>
        <v>1</v>
      </c>
      <c r="C573" s="2">
        <f>COUNTIF('analisi dei rischi'!I510:I513,D573)</f>
        <v>0</v>
      </c>
      <c r="D573" s="2" t="s">
        <v>117</v>
      </c>
      <c r="E573" s="2">
        <f>SUM(B573:B575)</f>
        <v>6</v>
      </c>
      <c r="F573" s="2">
        <f>SUM(C573:C575)</f>
        <v>4</v>
      </c>
      <c r="G573" s="2">
        <f>+E573+F573</f>
        <v>10</v>
      </c>
    </row>
    <row r="574" spans="1:14" x14ac:dyDescent="0.25">
      <c r="B574" s="2">
        <f>COUNTIF('analisi dei rischi'!G510:G515,D574)</f>
        <v>4</v>
      </c>
      <c r="C574" s="2">
        <f>COUNTIF('analisi dei rischi'!I510:I513,D574)</f>
        <v>2</v>
      </c>
      <c r="D574" s="2" t="s">
        <v>118</v>
      </c>
    </row>
    <row r="575" spans="1:14" x14ac:dyDescent="0.25">
      <c r="B575" s="2">
        <f>COUNTIF('analisi dei rischi'!G510:G515,D575)</f>
        <v>1</v>
      </c>
      <c r="C575" s="2">
        <f>COUNTIF('analisi dei rischi'!I510:I513,D575)</f>
        <v>2</v>
      </c>
      <c r="D575" s="2" t="s">
        <v>119</v>
      </c>
    </row>
    <row r="576" spans="1:14" x14ac:dyDescent="0.25">
      <c r="B576" s="2">
        <f>MAX(B573:B575)</f>
        <v>4</v>
      </c>
      <c r="C576" s="2">
        <f>MAX(C573:C575)</f>
        <v>2</v>
      </c>
      <c r="D576" s="2"/>
    </row>
    <row r="577" spans="2:7" ht="26.25" thickBot="1" x14ac:dyDescent="0.3">
      <c r="B577" s="2" t="str">
        <f>VLOOKUP(B576,B572:D575,3,FALSE)</f>
        <v>Medio</v>
      </c>
      <c r="C577" s="2" t="str">
        <f>VLOOKUP(C576,C572:D575,2,FALSE)</f>
        <v>Medio</v>
      </c>
      <c r="D577" s="1" t="s">
        <v>4</v>
      </c>
    </row>
    <row r="578" spans="2:7" x14ac:dyDescent="0.25">
      <c r="B578" s="2"/>
      <c r="C578" s="2"/>
      <c r="D578" s="2"/>
    </row>
    <row r="579" spans="2:7" ht="15.75" thickBot="1" x14ac:dyDescent="0.3">
      <c r="B579" s="2" t="str">
        <f>CONCATENATE(B577,"-",C577)</f>
        <v>Medio-Medio</v>
      </c>
      <c r="C579" s="2" t="str">
        <f>VLOOKUP(B579,'Criteri validazione globale'!$F$5:$G$14,2,FALSE)</f>
        <v>MEDIO</v>
      </c>
      <c r="D579" s="1" t="s">
        <v>120</v>
      </c>
    </row>
    <row r="580" spans="2:7" ht="51" x14ac:dyDescent="0.25">
      <c r="B580" s="5" t="s">
        <v>9</v>
      </c>
      <c r="C580" s="5" t="s">
        <v>11</v>
      </c>
      <c r="E580" s="2" t="s">
        <v>131</v>
      </c>
      <c r="F580" s="2" t="s">
        <v>132</v>
      </c>
      <c r="G580" s="2" t="s">
        <v>130</v>
      </c>
    </row>
    <row r="581" spans="2:7" x14ac:dyDescent="0.25">
      <c r="B581" s="15">
        <v>0</v>
      </c>
      <c r="C581" s="15">
        <v>0</v>
      </c>
      <c r="E581" s="2"/>
      <c r="F581" s="2"/>
      <c r="G581" s="2"/>
    </row>
    <row r="582" spans="2:7" x14ac:dyDescent="0.25">
      <c r="B582" s="2">
        <f>COUNTIF('analisi dei rischi'!G518:G523,D582)</f>
        <v>2</v>
      </c>
      <c r="C582" s="2">
        <f>COUNTIF('analisi dei rischi'!I518:I521,D582)</f>
        <v>0</v>
      </c>
      <c r="D582" s="2" t="s">
        <v>117</v>
      </c>
      <c r="E582" s="2">
        <f>SUM(B582:B584)</f>
        <v>6</v>
      </c>
      <c r="F582" s="2">
        <f>SUM(C582:C584)</f>
        <v>4</v>
      </c>
      <c r="G582" s="2">
        <f>+E582+F582</f>
        <v>10</v>
      </c>
    </row>
    <row r="583" spans="2:7" x14ac:dyDescent="0.25">
      <c r="B583" s="2">
        <f>COUNTIF('analisi dei rischi'!G518:G523,D583)</f>
        <v>4</v>
      </c>
      <c r="C583" s="2">
        <f>COUNTIF('analisi dei rischi'!I518:I521,D583)</f>
        <v>2</v>
      </c>
      <c r="D583" s="2" t="s">
        <v>118</v>
      </c>
    </row>
    <row r="584" spans="2:7" x14ac:dyDescent="0.25">
      <c r="B584" s="2">
        <f>COUNTIF('analisi dei rischi'!G518:G523,D584)</f>
        <v>0</v>
      </c>
      <c r="C584" s="2">
        <f>COUNTIF('analisi dei rischi'!I518:I521,D584)</f>
        <v>2</v>
      </c>
      <c r="D584" s="2" t="s">
        <v>119</v>
      </c>
    </row>
    <row r="585" spans="2:7" x14ac:dyDescent="0.25">
      <c r="B585" s="2">
        <f>MAX(B582:B584)</f>
        <v>4</v>
      </c>
      <c r="C585" s="2">
        <f>MAX(C582:C584)</f>
        <v>2</v>
      </c>
      <c r="D585" s="2"/>
    </row>
    <row r="586" spans="2:7" ht="26.25" thickBot="1" x14ac:dyDescent="0.3">
      <c r="B586" s="2" t="str">
        <f>VLOOKUP(B585,B581:D584,3,FALSE)</f>
        <v>Medio</v>
      </c>
      <c r="C586" s="2" t="str">
        <f>VLOOKUP(C585,C581:D584,2,FALSE)</f>
        <v>Medio</v>
      </c>
      <c r="D586" s="1" t="s">
        <v>4</v>
      </c>
    </row>
    <row r="587" spans="2:7" x14ac:dyDescent="0.25">
      <c r="B587" s="2"/>
      <c r="C587" s="2"/>
      <c r="D587" s="2"/>
    </row>
    <row r="588" spans="2:7" ht="15.75" thickBot="1" x14ac:dyDescent="0.3">
      <c r="B588" s="2" t="str">
        <f>CONCATENATE(B586,"-",C586)</f>
        <v>Medio-Medio</v>
      </c>
      <c r="C588" s="2" t="str">
        <f>VLOOKUP(B588,'Criteri validazione globale'!$F$5:$G$14,2,FALSE)</f>
        <v>MEDIO</v>
      </c>
      <c r="D588" s="1" t="s">
        <v>120</v>
      </c>
    </row>
    <row r="589" spans="2:7" ht="51" x14ac:dyDescent="0.25">
      <c r="B589" s="5" t="s">
        <v>9</v>
      </c>
      <c r="C589" s="5" t="s">
        <v>11</v>
      </c>
      <c r="E589" s="2" t="s">
        <v>131</v>
      </c>
      <c r="F589" s="2" t="s">
        <v>132</v>
      </c>
      <c r="G589" s="2" t="s">
        <v>130</v>
      </c>
    </row>
    <row r="590" spans="2:7" x14ac:dyDescent="0.25">
      <c r="B590" s="15">
        <v>0</v>
      </c>
      <c r="C590" s="15">
        <v>0</v>
      </c>
      <c r="E590" s="2"/>
      <c r="F590" s="2"/>
      <c r="G590" s="2"/>
    </row>
    <row r="591" spans="2:7" x14ac:dyDescent="0.25">
      <c r="B591" s="2">
        <f>COUNTIF('analisi dei rischi'!G526:G531,D591)</f>
        <v>1</v>
      </c>
      <c r="C591" s="2">
        <f>COUNTIF('analisi dei rischi'!I526:I529,D591)</f>
        <v>1</v>
      </c>
      <c r="D591" s="2" t="s">
        <v>117</v>
      </c>
      <c r="E591" s="2">
        <f>SUM(B591:B593)</f>
        <v>6</v>
      </c>
      <c r="F591" s="2">
        <f>SUM(C591:C593)</f>
        <v>4</v>
      </c>
      <c r="G591" s="2">
        <f>+E591+F591</f>
        <v>10</v>
      </c>
    </row>
    <row r="592" spans="2:7" x14ac:dyDescent="0.25">
      <c r="B592" s="2">
        <f>COUNTIF('analisi dei rischi'!G526:G531,D592)</f>
        <v>5</v>
      </c>
      <c r="C592" s="2">
        <f>COUNTIF('analisi dei rischi'!I526:I529,D592)</f>
        <v>1</v>
      </c>
      <c r="D592" s="2" t="s">
        <v>118</v>
      </c>
    </row>
    <row r="593" spans="2:7" x14ac:dyDescent="0.25">
      <c r="B593" s="2">
        <f>COUNTIF('analisi dei rischi'!G526:G531,D593)</f>
        <v>0</v>
      </c>
      <c r="C593" s="2">
        <f>COUNTIF('analisi dei rischi'!I526:I529,D593)</f>
        <v>2</v>
      </c>
      <c r="D593" s="2" t="s">
        <v>119</v>
      </c>
    </row>
    <row r="594" spans="2:7" x14ac:dyDescent="0.25">
      <c r="B594" s="2">
        <f>MAX(B591:B593)</f>
        <v>5</v>
      </c>
      <c r="C594" s="2">
        <f>MAX(C591:C593)</f>
        <v>2</v>
      </c>
      <c r="D594" s="2"/>
    </row>
    <row r="595" spans="2:7" ht="26.25" thickBot="1" x14ac:dyDescent="0.3">
      <c r="B595" s="2" t="str">
        <f>VLOOKUP(B594,B590:D593,3,FALSE)</f>
        <v>Medio</v>
      </c>
      <c r="C595" s="2" t="str">
        <f>VLOOKUP(C594,C590:D593,2,FALSE)</f>
        <v>Basso</v>
      </c>
      <c r="D595" s="1" t="s">
        <v>4</v>
      </c>
    </row>
    <row r="596" spans="2:7" x14ac:dyDescent="0.25">
      <c r="B596" s="2"/>
      <c r="C596" s="2"/>
      <c r="D596" s="2"/>
    </row>
    <row r="597" spans="2:7" ht="15.75" thickBot="1" x14ac:dyDescent="0.3">
      <c r="B597" s="2" t="str">
        <f>CONCATENATE(B595,"-",C595)</f>
        <v>Medio-Basso</v>
      </c>
      <c r="C597" s="2" t="str">
        <f>VLOOKUP(B597,'Criteri validazione globale'!$F$5:$G$14,2,FALSE)</f>
        <v>BASSO</v>
      </c>
      <c r="D597" s="1" t="s">
        <v>120</v>
      </c>
    </row>
    <row r="598" spans="2:7" ht="51" x14ac:dyDescent="0.25">
      <c r="B598" s="5" t="s">
        <v>9</v>
      </c>
      <c r="C598" s="5" t="s">
        <v>11</v>
      </c>
      <c r="E598" s="2" t="s">
        <v>131</v>
      </c>
      <c r="F598" s="2" t="s">
        <v>132</v>
      </c>
      <c r="G598" s="2" t="s">
        <v>130</v>
      </c>
    </row>
    <row r="599" spans="2:7" x14ac:dyDescent="0.25">
      <c r="B599" s="15">
        <v>0</v>
      </c>
      <c r="C599" s="15">
        <v>0</v>
      </c>
      <c r="E599" s="2"/>
      <c r="F599" s="2"/>
      <c r="G599" s="2"/>
    </row>
    <row r="600" spans="2:7" x14ac:dyDescent="0.25">
      <c r="B600" s="2">
        <f>COUNTIF('analisi dei rischi'!G534:G539,D600)</f>
        <v>3</v>
      </c>
      <c r="C600" s="2">
        <f>COUNTIF('analisi dei rischi'!I534:I537,D600)</f>
        <v>1</v>
      </c>
      <c r="D600" s="2" t="s">
        <v>117</v>
      </c>
      <c r="E600" s="2">
        <f>SUM(B600:B602)</f>
        <v>6</v>
      </c>
      <c r="F600" s="2">
        <f>SUM(C600:C602)</f>
        <v>4</v>
      </c>
      <c r="G600" s="2">
        <f>+E600+F600</f>
        <v>10</v>
      </c>
    </row>
    <row r="601" spans="2:7" x14ac:dyDescent="0.25">
      <c r="B601" s="2">
        <f>COUNTIF('analisi dei rischi'!G534:G539,D601)</f>
        <v>3</v>
      </c>
      <c r="C601" s="2">
        <f>COUNTIF('analisi dei rischi'!I534:I537,D601)</f>
        <v>1</v>
      </c>
      <c r="D601" s="2" t="s">
        <v>118</v>
      </c>
    </row>
    <row r="602" spans="2:7" x14ac:dyDescent="0.25">
      <c r="B602" s="2">
        <f>COUNTIF('analisi dei rischi'!G534:G539,D602)</f>
        <v>0</v>
      </c>
      <c r="C602" s="2">
        <f>COUNTIF('analisi dei rischi'!I534:I537,D602)</f>
        <v>2</v>
      </c>
      <c r="D602" s="2" t="s">
        <v>119</v>
      </c>
    </row>
    <row r="603" spans="2:7" x14ac:dyDescent="0.25">
      <c r="B603" s="2">
        <f>MAX(B600:B602)</f>
        <v>3</v>
      </c>
      <c r="C603" s="2">
        <f>MAX(C600:C602)</f>
        <v>2</v>
      </c>
      <c r="D603" s="2"/>
    </row>
    <row r="604" spans="2:7" ht="26.25" thickBot="1" x14ac:dyDescent="0.3">
      <c r="B604" s="2" t="str">
        <f>VLOOKUP(B603,B599:D602,3,FALSE)</f>
        <v>Alto</v>
      </c>
      <c r="C604" s="2" t="str">
        <f>VLOOKUP(C603,C599:D602,2,FALSE)</f>
        <v>Basso</v>
      </c>
      <c r="D604" s="1" t="s">
        <v>4</v>
      </c>
    </row>
    <row r="605" spans="2:7" x14ac:dyDescent="0.25">
      <c r="B605" s="2"/>
      <c r="C605" s="2"/>
      <c r="D605" s="2"/>
    </row>
    <row r="606" spans="2:7" ht="15.75" thickBot="1" x14ac:dyDescent="0.3">
      <c r="B606" s="2" t="str">
        <f>CONCATENATE(B604,"-",C604)</f>
        <v>Alto-Basso</v>
      </c>
      <c r="C606" s="2" t="str">
        <f>VLOOKUP(B606,'Criteri validazione globale'!$F$5:$G$14,2,FALSE)</f>
        <v>MEDIO</v>
      </c>
      <c r="D606" s="1" t="s">
        <v>120</v>
      </c>
    </row>
    <row r="607" spans="2:7" ht="51" x14ac:dyDescent="0.25">
      <c r="B607" s="5" t="s">
        <v>9</v>
      </c>
      <c r="C607" s="5" t="s">
        <v>11</v>
      </c>
      <c r="E607" s="2" t="s">
        <v>131</v>
      </c>
      <c r="F607" s="2" t="s">
        <v>132</v>
      </c>
      <c r="G607" s="2" t="s">
        <v>130</v>
      </c>
    </row>
    <row r="608" spans="2:7" x14ac:dyDescent="0.25">
      <c r="B608" s="15">
        <v>0</v>
      </c>
      <c r="C608" s="15">
        <v>0</v>
      </c>
      <c r="E608" s="2"/>
      <c r="F608" s="2"/>
      <c r="G608" s="2"/>
    </row>
    <row r="609" spans="2:7" x14ac:dyDescent="0.25">
      <c r="B609" s="2">
        <f>COUNTIF('analisi dei rischi'!G542:G547,D609)</f>
        <v>3</v>
      </c>
      <c r="C609" s="2">
        <f>COUNTIF('analisi dei rischi'!I542:I545,D609)</f>
        <v>1</v>
      </c>
      <c r="D609" s="2" t="s">
        <v>117</v>
      </c>
      <c r="E609" s="2">
        <f>SUM(B609:B611)</f>
        <v>6</v>
      </c>
      <c r="F609" s="2">
        <f>SUM(C609:C611)</f>
        <v>4</v>
      </c>
      <c r="G609" s="2">
        <f>+E609+F609</f>
        <v>10</v>
      </c>
    </row>
    <row r="610" spans="2:7" x14ac:dyDescent="0.25">
      <c r="B610" s="2">
        <f>COUNTIF('analisi dei rischi'!G542:G547,D610)</f>
        <v>3</v>
      </c>
      <c r="C610" s="2">
        <f>COUNTIF('analisi dei rischi'!I542:I545,D610)</f>
        <v>1</v>
      </c>
      <c r="D610" s="2" t="s">
        <v>118</v>
      </c>
    </row>
    <row r="611" spans="2:7" x14ac:dyDescent="0.25">
      <c r="B611" s="2">
        <f>COUNTIF('analisi dei rischi'!G542:G547,D611)</f>
        <v>0</v>
      </c>
      <c r="C611" s="2">
        <f>COUNTIF('analisi dei rischi'!I542:I545,D611)</f>
        <v>2</v>
      </c>
      <c r="D611" s="2" t="s">
        <v>119</v>
      </c>
    </row>
    <row r="612" spans="2:7" x14ac:dyDescent="0.25">
      <c r="B612" s="2">
        <f>MAX(B609:B611)</f>
        <v>3</v>
      </c>
      <c r="C612" s="2">
        <f>MAX(C609:C611)</f>
        <v>2</v>
      </c>
      <c r="D612" s="2"/>
    </row>
    <row r="613" spans="2:7" ht="26.25" thickBot="1" x14ac:dyDescent="0.3">
      <c r="B613" s="2" t="str">
        <f>VLOOKUP(B612,B608:D611,3,FALSE)</f>
        <v>Alto</v>
      </c>
      <c r="C613" s="2" t="str">
        <f>VLOOKUP(C612,C608:D611,2,FALSE)</f>
        <v>Basso</v>
      </c>
      <c r="D613" s="1" t="s">
        <v>4</v>
      </c>
    </row>
    <row r="614" spans="2:7" x14ac:dyDescent="0.25">
      <c r="B614" s="2"/>
      <c r="C614" s="2"/>
      <c r="D614" s="2"/>
    </row>
    <row r="615" spans="2:7" ht="15.75" thickBot="1" x14ac:dyDescent="0.3">
      <c r="B615" s="2" t="str">
        <f>CONCATENATE(B613,"-",C613)</f>
        <v>Alto-Basso</v>
      </c>
      <c r="C615" s="2" t="str">
        <f>VLOOKUP(B615,'Criteri validazione globale'!$F$5:$G$14,2,FALSE)</f>
        <v>MEDIO</v>
      </c>
      <c r="D615" s="1" t="s">
        <v>120</v>
      </c>
    </row>
    <row r="616" spans="2:7" ht="51" x14ac:dyDescent="0.25">
      <c r="B616" s="5" t="s">
        <v>9</v>
      </c>
      <c r="C616" s="5" t="s">
        <v>11</v>
      </c>
      <c r="E616" s="2" t="s">
        <v>131</v>
      </c>
      <c r="F616" s="2" t="s">
        <v>132</v>
      </c>
      <c r="G616" s="2" t="s">
        <v>130</v>
      </c>
    </row>
    <row r="617" spans="2:7" x14ac:dyDescent="0.25">
      <c r="B617" s="15">
        <v>0</v>
      </c>
      <c r="C617" s="15">
        <v>0</v>
      </c>
      <c r="E617" s="2"/>
      <c r="F617" s="2"/>
      <c r="G617" s="2"/>
    </row>
    <row r="618" spans="2:7" x14ac:dyDescent="0.25">
      <c r="B618" s="2">
        <f>COUNTIF('analisi dei rischi'!G550:G555,D618)</f>
        <v>1</v>
      </c>
      <c r="C618" s="2">
        <f>COUNTIF('analisi dei rischi'!I550:I553,D618)</f>
        <v>0</v>
      </c>
      <c r="D618" s="2" t="s">
        <v>117</v>
      </c>
      <c r="E618" s="2">
        <f>SUM(B618:B620)</f>
        <v>6</v>
      </c>
      <c r="F618" s="2">
        <f>SUM(C618:C620)</f>
        <v>4</v>
      </c>
      <c r="G618" s="2">
        <f>+E618+F618</f>
        <v>10</v>
      </c>
    </row>
    <row r="619" spans="2:7" x14ac:dyDescent="0.25">
      <c r="B619" s="2">
        <f>COUNTIF('analisi dei rischi'!G550:G555,D619)</f>
        <v>1</v>
      </c>
      <c r="C619" s="2">
        <f>COUNTIF('analisi dei rischi'!I550:I553,D619)</f>
        <v>1</v>
      </c>
      <c r="D619" s="2" t="s">
        <v>118</v>
      </c>
    </row>
    <row r="620" spans="2:7" x14ac:dyDescent="0.25">
      <c r="B620" s="2">
        <f>COUNTIF('analisi dei rischi'!G550:G555,D620)</f>
        <v>4</v>
      </c>
      <c r="C620" s="2">
        <f>COUNTIF('analisi dei rischi'!I550:I553,D620)</f>
        <v>3</v>
      </c>
      <c r="D620" s="2" t="s">
        <v>119</v>
      </c>
    </row>
    <row r="621" spans="2:7" x14ac:dyDescent="0.25">
      <c r="B621" s="2">
        <f>MAX(B618:B620)</f>
        <v>4</v>
      </c>
      <c r="C621" s="2">
        <f>MAX(C618:C620)</f>
        <v>3</v>
      </c>
      <c r="D621" s="2"/>
    </row>
    <row r="622" spans="2:7" ht="26.25" thickBot="1" x14ac:dyDescent="0.3">
      <c r="B622" s="2" t="str">
        <f>VLOOKUP(B621,B617:D620,3,FALSE)</f>
        <v>Basso</v>
      </c>
      <c r="C622" s="2" t="str">
        <f>VLOOKUP(C621,C617:D620,2,FALSE)</f>
        <v>Basso</v>
      </c>
      <c r="D622" s="1" t="s">
        <v>4</v>
      </c>
    </row>
    <row r="623" spans="2:7" x14ac:dyDescent="0.25">
      <c r="B623" s="2"/>
      <c r="C623" s="2"/>
      <c r="D623" s="2"/>
    </row>
    <row r="624" spans="2:7" ht="15.75" thickBot="1" x14ac:dyDescent="0.3">
      <c r="B624" s="2" t="str">
        <f>CONCATENATE(B622,"-",C622)</f>
        <v>Basso-Basso</v>
      </c>
      <c r="C624" s="2" t="str">
        <f>VLOOKUP(B624,'Criteri validazione globale'!$F$5:$G$14,2,FALSE)</f>
        <v>MINIMO</v>
      </c>
      <c r="D624" s="1" t="s">
        <v>120</v>
      </c>
    </row>
    <row r="625" spans="2:7" ht="51" x14ac:dyDescent="0.25">
      <c r="B625" s="5" t="s">
        <v>9</v>
      </c>
      <c r="C625" s="5" t="s">
        <v>11</v>
      </c>
      <c r="E625" s="2" t="s">
        <v>131</v>
      </c>
      <c r="F625" s="2" t="s">
        <v>132</v>
      </c>
      <c r="G625" s="2" t="s">
        <v>130</v>
      </c>
    </row>
    <row r="626" spans="2:7" x14ac:dyDescent="0.25">
      <c r="B626" s="15">
        <v>0</v>
      </c>
      <c r="C626" s="15">
        <v>0</v>
      </c>
      <c r="E626" s="2"/>
      <c r="F626" s="2"/>
      <c r="G626" s="2"/>
    </row>
    <row r="627" spans="2:7" x14ac:dyDescent="0.25">
      <c r="B627" s="2">
        <f>COUNTIF('analisi dei rischi'!G558:G563,D627)</f>
        <v>0</v>
      </c>
      <c r="C627" s="2">
        <f>COUNTIF('analisi dei rischi'!I558:I561,D627)</f>
        <v>0</v>
      </c>
      <c r="D627" s="2" t="s">
        <v>117</v>
      </c>
      <c r="E627" s="2">
        <f>SUM(B627:B629)</f>
        <v>6</v>
      </c>
      <c r="F627" s="2">
        <f>SUM(C627:C629)</f>
        <v>4</v>
      </c>
      <c r="G627" s="2">
        <f>+E627+F627</f>
        <v>10</v>
      </c>
    </row>
    <row r="628" spans="2:7" x14ac:dyDescent="0.25">
      <c r="B628" s="2">
        <f>COUNTIF('analisi dei rischi'!G558:G563,D628)</f>
        <v>6</v>
      </c>
      <c r="C628" s="2">
        <f>COUNTIF('analisi dei rischi'!I558:I561,D628)</f>
        <v>0</v>
      </c>
      <c r="D628" s="2" t="s">
        <v>118</v>
      </c>
    </row>
    <row r="629" spans="2:7" x14ac:dyDescent="0.25">
      <c r="B629" s="2">
        <f>COUNTIF('analisi dei rischi'!G558:G563,D629)</f>
        <v>0</v>
      </c>
      <c r="C629" s="2">
        <f>COUNTIF('analisi dei rischi'!I558:I561,D629)</f>
        <v>4</v>
      </c>
      <c r="D629" s="2" t="s">
        <v>119</v>
      </c>
    </row>
    <row r="630" spans="2:7" x14ac:dyDescent="0.25">
      <c r="B630" s="2">
        <f>MAX(B627:B629)</f>
        <v>6</v>
      </c>
      <c r="C630" s="2">
        <f>MAX(C627:C629)</f>
        <v>4</v>
      </c>
      <c r="D630" s="2"/>
    </row>
    <row r="631" spans="2:7" ht="26.25" thickBot="1" x14ac:dyDescent="0.3">
      <c r="B631" s="2" t="str">
        <f>VLOOKUP(B630,B626:D629,3,FALSE)</f>
        <v>Medio</v>
      </c>
      <c r="C631" s="2" t="str">
        <f>VLOOKUP(C630,C626:D629,2,FALSE)</f>
        <v>Basso</v>
      </c>
      <c r="D631" s="1" t="s">
        <v>4</v>
      </c>
    </row>
    <row r="632" spans="2:7" x14ac:dyDescent="0.25">
      <c r="B632" s="2"/>
      <c r="C632" s="2"/>
      <c r="D632" s="2"/>
    </row>
    <row r="633" spans="2:7" ht="15.75" thickBot="1" x14ac:dyDescent="0.3">
      <c r="B633" s="2" t="str">
        <f>CONCATENATE(B631,"-",C631)</f>
        <v>Medio-Basso</v>
      </c>
      <c r="C633" s="2" t="str">
        <f>VLOOKUP(B633,'Criteri validazione globale'!$F$5:$G$14,2,FALSE)</f>
        <v>BASSO</v>
      </c>
      <c r="D633" s="1" t="s">
        <v>120</v>
      </c>
    </row>
    <row r="634" spans="2:7" ht="51" x14ac:dyDescent="0.25">
      <c r="B634" s="5" t="s">
        <v>9</v>
      </c>
      <c r="C634" s="5" t="s">
        <v>11</v>
      </c>
      <c r="E634" s="2" t="s">
        <v>131</v>
      </c>
      <c r="F634" s="2" t="s">
        <v>132</v>
      </c>
      <c r="G634" s="2" t="s">
        <v>130</v>
      </c>
    </row>
    <row r="635" spans="2:7" x14ac:dyDescent="0.25">
      <c r="B635" s="15">
        <v>0</v>
      </c>
      <c r="C635" s="15">
        <v>0</v>
      </c>
      <c r="E635" s="2"/>
      <c r="F635" s="2"/>
      <c r="G635" s="2"/>
    </row>
    <row r="636" spans="2:7" x14ac:dyDescent="0.25">
      <c r="B636" s="2">
        <f>COUNTIF('analisi dei rischi'!G566:G571,D636)</f>
        <v>2</v>
      </c>
      <c r="C636" s="2">
        <f>COUNTIF('analisi dei rischi'!I566:I569,D636)</f>
        <v>1</v>
      </c>
      <c r="D636" s="2" t="s">
        <v>117</v>
      </c>
      <c r="E636" s="2">
        <f>SUM(B636:B638)</f>
        <v>6</v>
      </c>
      <c r="F636" s="2">
        <f>SUM(C636:C638)</f>
        <v>4</v>
      </c>
      <c r="G636" s="2">
        <f>+E636+F636</f>
        <v>10</v>
      </c>
    </row>
    <row r="637" spans="2:7" x14ac:dyDescent="0.25">
      <c r="B637" s="2">
        <f>COUNTIF('analisi dei rischi'!G566:G571,D637)</f>
        <v>4</v>
      </c>
      <c r="C637" s="2">
        <f>COUNTIF('analisi dei rischi'!I566:I569,D637)</f>
        <v>1</v>
      </c>
      <c r="D637" s="2" t="s">
        <v>118</v>
      </c>
    </row>
    <row r="638" spans="2:7" x14ac:dyDescent="0.25">
      <c r="B638" s="2">
        <f>COUNTIF('analisi dei rischi'!G566:G571,D638)</f>
        <v>0</v>
      </c>
      <c r="C638" s="2">
        <f>COUNTIF('analisi dei rischi'!I566:I569,D638)</f>
        <v>2</v>
      </c>
      <c r="D638" s="2" t="s">
        <v>119</v>
      </c>
    </row>
    <row r="639" spans="2:7" x14ac:dyDescent="0.25">
      <c r="B639" s="2">
        <f>MAX(B636:B638)</f>
        <v>4</v>
      </c>
      <c r="C639" s="2">
        <f>MAX(C636:C638)</f>
        <v>2</v>
      </c>
      <c r="D639" s="2"/>
    </row>
    <row r="640" spans="2:7" ht="26.25" thickBot="1" x14ac:dyDescent="0.3">
      <c r="B640" s="2" t="str">
        <f>VLOOKUP(B639,B635:D638,3,FALSE)</f>
        <v>Medio</v>
      </c>
      <c r="C640" s="2" t="str">
        <f>VLOOKUP(C639,C635:D638,2,FALSE)</f>
        <v>Basso</v>
      </c>
      <c r="D640" s="1" t="s">
        <v>4</v>
      </c>
    </row>
    <row r="641" spans="2:7" x14ac:dyDescent="0.25">
      <c r="B641" s="2"/>
      <c r="C641" s="2"/>
      <c r="D641" s="2"/>
    </row>
    <row r="642" spans="2:7" ht="15.75" thickBot="1" x14ac:dyDescent="0.3">
      <c r="B642" s="2" t="str">
        <f>CONCATENATE(B640,"-",C640)</f>
        <v>Medio-Basso</v>
      </c>
      <c r="C642" s="2" t="str">
        <f>VLOOKUP(B642,'Criteri validazione globale'!$F$5:$G$14,2,FALSE)</f>
        <v>BASSO</v>
      </c>
      <c r="D642" s="1" t="s">
        <v>120</v>
      </c>
    </row>
    <row r="643" spans="2:7" ht="51" x14ac:dyDescent="0.25">
      <c r="B643" s="5" t="s">
        <v>9</v>
      </c>
      <c r="C643" s="5" t="s">
        <v>11</v>
      </c>
      <c r="E643" s="2" t="s">
        <v>131</v>
      </c>
      <c r="F643" s="2" t="s">
        <v>132</v>
      </c>
      <c r="G643" s="2" t="s">
        <v>130</v>
      </c>
    </row>
    <row r="644" spans="2:7" x14ac:dyDescent="0.25">
      <c r="B644" s="15">
        <v>0</v>
      </c>
      <c r="C644" s="15">
        <v>0</v>
      </c>
      <c r="E644" s="2"/>
      <c r="F644" s="2"/>
      <c r="G644" s="2"/>
    </row>
    <row r="645" spans="2:7" x14ac:dyDescent="0.25">
      <c r="B645" s="2">
        <f>COUNTIF('analisi dei rischi'!G574:G579,D645)</f>
        <v>3</v>
      </c>
      <c r="C645" s="2">
        <f>COUNTIF('analisi dei rischi'!I574:I577,D645)</f>
        <v>1</v>
      </c>
      <c r="D645" s="2" t="s">
        <v>117</v>
      </c>
      <c r="E645" s="2">
        <f>SUM(B645:B647)</f>
        <v>6</v>
      </c>
      <c r="F645" s="2">
        <f>SUM(C645:C647)</f>
        <v>4</v>
      </c>
      <c r="G645" s="2">
        <f>+E645+F645</f>
        <v>10</v>
      </c>
    </row>
    <row r="646" spans="2:7" x14ac:dyDescent="0.25">
      <c r="B646" s="2">
        <f>COUNTIF('analisi dei rischi'!G574:G579,D646)</f>
        <v>3</v>
      </c>
      <c r="C646" s="2">
        <f>COUNTIF('analisi dei rischi'!I574:I577,D646)</f>
        <v>1</v>
      </c>
      <c r="D646" s="2" t="s">
        <v>118</v>
      </c>
    </row>
    <row r="647" spans="2:7" x14ac:dyDescent="0.25">
      <c r="B647" s="2">
        <f>COUNTIF('analisi dei rischi'!G574:G579,D647)</f>
        <v>0</v>
      </c>
      <c r="C647" s="2">
        <f>COUNTIF('analisi dei rischi'!I574:I577,D647)</f>
        <v>2</v>
      </c>
      <c r="D647" s="2" t="s">
        <v>119</v>
      </c>
    </row>
    <row r="648" spans="2:7" x14ac:dyDescent="0.25">
      <c r="B648" s="2">
        <f>MAX(B645:B647)</f>
        <v>3</v>
      </c>
      <c r="C648" s="2">
        <f>MAX(C645:C647)</f>
        <v>2</v>
      </c>
      <c r="D648" s="2"/>
    </row>
    <row r="649" spans="2:7" ht="26.25" thickBot="1" x14ac:dyDescent="0.3">
      <c r="B649" s="2" t="str">
        <f>VLOOKUP(B648,B644:D647,3,FALSE)</f>
        <v>Alto</v>
      </c>
      <c r="C649" s="2" t="str">
        <f>VLOOKUP(C648,C644:D647,2,FALSE)</f>
        <v>Basso</v>
      </c>
      <c r="D649" s="1" t="s">
        <v>4</v>
      </c>
    </row>
    <row r="650" spans="2:7" x14ac:dyDescent="0.25">
      <c r="B650" s="2"/>
      <c r="C650" s="2"/>
      <c r="D650" s="2"/>
    </row>
    <row r="651" spans="2:7" ht="15.75" thickBot="1" x14ac:dyDescent="0.3">
      <c r="B651" s="2" t="str">
        <f>CONCATENATE(B649,"-",C649)</f>
        <v>Alto-Basso</v>
      </c>
      <c r="C651" s="2" t="str">
        <f>VLOOKUP(B651,'Criteri validazione globale'!$F$5:$G$14,2,FALSE)</f>
        <v>MEDIO</v>
      </c>
      <c r="D651" s="1" t="s">
        <v>120</v>
      </c>
    </row>
    <row r="652" spans="2:7" ht="51" x14ac:dyDescent="0.25">
      <c r="B652" s="5" t="s">
        <v>9</v>
      </c>
      <c r="C652" s="5" t="s">
        <v>11</v>
      </c>
      <c r="E652" s="2" t="s">
        <v>131</v>
      </c>
      <c r="F652" s="2" t="s">
        <v>132</v>
      </c>
      <c r="G652" s="2" t="s">
        <v>130</v>
      </c>
    </row>
    <row r="653" spans="2:7" x14ac:dyDescent="0.25">
      <c r="B653" s="15">
        <v>0</v>
      </c>
      <c r="C653" s="15">
        <v>0</v>
      </c>
      <c r="E653" s="2"/>
      <c r="F653" s="2"/>
      <c r="G653" s="2"/>
    </row>
    <row r="654" spans="2:7" x14ac:dyDescent="0.25">
      <c r="B654" s="2">
        <f>COUNTIF('analisi dei rischi'!G582:G587,D654)</f>
        <v>2</v>
      </c>
      <c r="C654" s="2">
        <f>COUNTIF('analisi dei rischi'!I582:I585,D654)</f>
        <v>1</v>
      </c>
      <c r="D654" s="2" t="s">
        <v>117</v>
      </c>
      <c r="E654" s="2">
        <f>SUM(B654:B656)</f>
        <v>6</v>
      </c>
      <c r="F654" s="2">
        <f>SUM(C654:C656)</f>
        <v>4</v>
      </c>
      <c r="G654" s="2">
        <f>+E654+F654</f>
        <v>10</v>
      </c>
    </row>
    <row r="655" spans="2:7" x14ac:dyDescent="0.25">
      <c r="B655" s="2">
        <f>COUNTIF('analisi dei rischi'!G582:G587,D655)</f>
        <v>4</v>
      </c>
      <c r="C655" s="2">
        <f>COUNTIF('analisi dei rischi'!I582:I585,D655)</f>
        <v>1</v>
      </c>
      <c r="D655" s="2" t="s">
        <v>118</v>
      </c>
    </row>
    <row r="656" spans="2:7" x14ac:dyDescent="0.25">
      <c r="B656" s="2">
        <f>COUNTIF('analisi dei rischi'!G582:G587,D656)</f>
        <v>0</v>
      </c>
      <c r="C656" s="2">
        <f>COUNTIF('analisi dei rischi'!I582:I585,D656)</f>
        <v>2</v>
      </c>
      <c r="D656" s="2" t="s">
        <v>119</v>
      </c>
    </row>
    <row r="657" spans="2:7" x14ac:dyDescent="0.25">
      <c r="B657" s="2">
        <f>MAX(B654:B656)</f>
        <v>4</v>
      </c>
      <c r="C657" s="2">
        <f>MAX(C654:C656)</f>
        <v>2</v>
      </c>
      <c r="D657" s="2"/>
    </row>
    <row r="658" spans="2:7" ht="26.25" thickBot="1" x14ac:dyDescent="0.3">
      <c r="B658" s="2" t="str">
        <f>VLOOKUP(B657,B653:D656,3,FALSE)</f>
        <v>Medio</v>
      </c>
      <c r="C658" s="2" t="str">
        <f>VLOOKUP(C657,C653:D656,2,FALSE)</f>
        <v>Basso</v>
      </c>
      <c r="D658" s="1" t="s">
        <v>4</v>
      </c>
    </row>
    <row r="659" spans="2:7" x14ac:dyDescent="0.25">
      <c r="B659" s="2"/>
      <c r="C659" s="2"/>
      <c r="D659" s="2"/>
    </row>
    <row r="660" spans="2:7" ht="15.75" thickBot="1" x14ac:dyDescent="0.3">
      <c r="B660" s="2" t="str">
        <f>CONCATENATE(B658,"-",C658)</f>
        <v>Medio-Basso</v>
      </c>
      <c r="C660" s="2" t="str">
        <f>VLOOKUP(B660,'Criteri validazione globale'!$F$5:$G$14,2,FALSE)</f>
        <v>BASSO</v>
      </c>
      <c r="D660" s="1" t="s">
        <v>120</v>
      </c>
    </row>
    <row r="661" spans="2:7" ht="51" x14ac:dyDescent="0.25">
      <c r="B661" s="5" t="s">
        <v>9</v>
      </c>
      <c r="C661" s="5" t="s">
        <v>11</v>
      </c>
      <c r="E661" s="2" t="s">
        <v>131</v>
      </c>
      <c r="F661" s="2" t="s">
        <v>132</v>
      </c>
      <c r="G661" s="2" t="s">
        <v>130</v>
      </c>
    </row>
    <row r="662" spans="2:7" x14ac:dyDescent="0.25">
      <c r="B662" s="15">
        <v>0</v>
      </c>
      <c r="C662" s="15">
        <v>0</v>
      </c>
      <c r="E662" s="2"/>
      <c r="F662" s="2"/>
      <c r="G662" s="2"/>
    </row>
    <row r="663" spans="2:7" x14ac:dyDescent="0.25">
      <c r="B663" s="2">
        <f>COUNTIF('analisi dei rischi'!G590:G595,D663)</f>
        <v>2</v>
      </c>
      <c r="C663" s="2">
        <f>COUNTIF('analisi dei rischi'!I590:I593,D663)</f>
        <v>1</v>
      </c>
      <c r="D663" s="2" t="s">
        <v>117</v>
      </c>
      <c r="E663" s="2">
        <f>SUM(B663:B665)</f>
        <v>6</v>
      </c>
      <c r="F663" s="2">
        <f>SUM(C663:C665)</f>
        <v>4</v>
      </c>
      <c r="G663" s="2">
        <f>+E663+F663</f>
        <v>10</v>
      </c>
    </row>
    <row r="664" spans="2:7" x14ac:dyDescent="0.25">
      <c r="B664" s="2">
        <f>COUNTIF('analisi dei rischi'!G590:G595,D664)</f>
        <v>4</v>
      </c>
      <c r="C664" s="2">
        <f>COUNTIF('analisi dei rischi'!I590:I593,D664)</f>
        <v>1</v>
      </c>
      <c r="D664" s="2" t="s">
        <v>118</v>
      </c>
    </row>
    <row r="665" spans="2:7" x14ac:dyDescent="0.25">
      <c r="B665" s="2">
        <f>COUNTIF('analisi dei rischi'!G590:G595,D665)</f>
        <v>0</v>
      </c>
      <c r="C665" s="2">
        <f>COUNTIF('analisi dei rischi'!I590:I593,D665)</f>
        <v>2</v>
      </c>
      <c r="D665" s="2" t="s">
        <v>119</v>
      </c>
    </row>
    <row r="666" spans="2:7" x14ac:dyDescent="0.25">
      <c r="B666" s="2">
        <f>MAX(B663:B665)</f>
        <v>4</v>
      </c>
      <c r="C666" s="2">
        <f>MAX(C663:C665)</f>
        <v>2</v>
      </c>
      <c r="D666" s="2"/>
    </row>
    <row r="667" spans="2:7" ht="26.25" thickBot="1" x14ac:dyDescent="0.3">
      <c r="B667" s="2" t="str">
        <f>VLOOKUP(B666,B662:D665,3,FALSE)</f>
        <v>Medio</v>
      </c>
      <c r="C667" s="2" t="str">
        <f>VLOOKUP(C666,C662:D665,2,FALSE)</f>
        <v>Basso</v>
      </c>
      <c r="D667" s="1" t="s">
        <v>4</v>
      </c>
    </row>
    <row r="668" spans="2:7" x14ac:dyDescent="0.25">
      <c r="B668" s="2"/>
      <c r="C668" s="2"/>
      <c r="D668" s="2"/>
    </row>
    <row r="669" spans="2:7" ht="15.75" thickBot="1" x14ac:dyDescent="0.3">
      <c r="B669" s="2" t="str">
        <f>CONCATENATE(B667,"-",C667)</f>
        <v>Medio-Basso</v>
      </c>
      <c r="C669" s="2" t="str">
        <f>VLOOKUP(B669,'Criteri validazione globale'!$F$5:$G$14,2,FALSE)</f>
        <v>BASSO</v>
      </c>
      <c r="D669" s="1" t="s">
        <v>120</v>
      </c>
    </row>
    <row r="670" spans="2:7" ht="51" x14ac:dyDescent="0.25">
      <c r="B670" s="5" t="s">
        <v>9</v>
      </c>
      <c r="C670" s="5" t="s">
        <v>11</v>
      </c>
      <c r="E670" s="2" t="s">
        <v>131</v>
      </c>
      <c r="F670" s="2" t="s">
        <v>132</v>
      </c>
      <c r="G670" s="2" t="s">
        <v>130</v>
      </c>
    </row>
    <row r="671" spans="2:7" x14ac:dyDescent="0.25">
      <c r="B671" s="15">
        <v>0</v>
      </c>
      <c r="C671" s="15">
        <v>0</v>
      </c>
      <c r="E671" s="2"/>
      <c r="F671" s="2"/>
      <c r="G671" s="2"/>
    </row>
    <row r="672" spans="2:7" x14ac:dyDescent="0.25">
      <c r="B672" s="2">
        <f>COUNTIF('analisi dei rischi'!G598:G603,D672)</f>
        <v>3</v>
      </c>
      <c r="C672" s="2">
        <f>COUNTIF('analisi dei rischi'!I598:I601,D672)</f>
        <v>1</v>
      </c>
      <c r="D672" s="2" t="s">
        <v>117</v>
      </c>
      <c r="E672" s="2">
        <f>SUM(B672:B674)</f>
        <v>6</v>
      </c>
      <c r="F672" s="2">
        <f>SUM(C672:C674)</f>
        <v>4</v>
      </c>
      <c r="G672" s="2">
        <f>+E672+F672</f>
        <v>10</v>
      </c>
    </row>
    <row r="673" spans="2:7" x14ac:dyDescent="0.25">
      <c r="B673" s="2">
        <f>COUNTIF('analisi dei rischi'!G598:G603,D673)</f>
        <v>3</v>
      </c>
      <c r="C673" s="2">
        <f>COUNTIF('analisi dei rischi'!I598:I601,D673)</f>
        <v>1</v>
      </c>
      <c r="D673" s="2" t="s">
        <v>118</v>
      </c>
    </row>
    <row r="674" spans="2:7" x14ac:dyDescent="0.25">
      <c r="B674" s="2">
        <f>COUNTIF('analisi dei rischi'!G598:G603,D674)</f>
        <v>0</v>
      </c>
      <c r="C674" s="2">
        <f>COUNTIF('analisi dei rischi'!I598:I601,D674)</f>
        <v>2</v>
      </c>
      <c r="D674" s="2" t="s">
        <v>119</v>
      </c>
    </row>
    <row r="675" spans="2:7" x14ac:dyDescent="0.25">
      <c r="B675" s="2">
        <f>MAX(B672:B674)</f>
        <v>3</v>
      </c>
      <c r="C675" s="2">
        <f>MAX(C672:C674)</f>
        <v>2</v>
      </c>
      <c r="D675" s="2"/>
    </row>
    <row r="676" spans="2:7" ht="26.25" thickBot="1" x14ac:dyDescent="0.3">
      <c r="B676" s="2" t="str">
        <f>VLOOKUP(B675,B671:D674,3,FALSE)</f>
        <v>Alto</v>
      </c>
      <c r="C676" s="2" t="str">
        <f>VLOOKUP(C675,C671:D674,2,FALSE)</f>
        <v>Basso</v>
      </c>
      <c r="D676" s="1" t="s">
        <v>4</v>
      </c>
    </row>
    <row r="677" spans="2:7" x14ac:dyDescent="0.25">
      <c r="B677" s="2"/>
      <c r="C677" s="2"/>
      <c r="D677" s="2"/>
    </row>
    <row r="678" spans="2:7" ht="15.75" thickBot="1" x14ac:dyDescent="0.3">
      <c r="B678" s="2" t="str">
        <f>CONCATENATE(B676,"-",C676)</f>
        <v>Alto-Basso</v>
      </c>
      <c r="C678" s="2" t="str">
        <f>VLOOKUP(B678,'Criteri validazione globale'!$F$5:$G$14,2,FALSE)</f>
        <v>MEDIO</v>
      </c>
      <c r="D678" s="1" t="s">
        <v>120</v>
      </c>
    </row>
    <row r="679" spans="2:7" ht="51" x14ac:dyDescent="0.25">
      <c r="B679" s="5" t="s">
        <v>9</v>
      </c>
      <c r="C679" s="5" t="s">
        <v>11</v>
      </c>
      <c r="E679" s="2" t="s">
        <v>131</v>
      </c>
      <c r="F679" s="2" t="s">
        <v>132</v>
      </c>
      <c r="G679" s="2" t="s">
        <v>130</v>
      </c>
    </row>
    <row r="680" spans="2:7" x14ac:dyDescent="0.25">
      <c r="B680" s="15">
        <v>0</v>
      </c>
      <c r="C680" s="15">
        <v>0</v>
      </c>
      <c r="E680" s="2"/>
      <c r="F680" s="2"/>
      <c r="G680" s="2"/>
    </row>
    <row r="681" spans="2:7" x14ac:dyDescent="0.25">
      <c r="B681" s="2">
        <f>COUNTIF('analisi dei rischi'!G606:G611,D681)</f>
        <v>3</v>
      </c>
      <c r="C681" s="2">
        <f>COUNTIF('analisi dei rischi'!I606:I609,D681)</f>
        <v>1</v>
      </c>
      <c r="D681" s="2" t="s">
        <v>117</v>
      </c>
      <c r="E681" s="2">
        <f>SUM(B681:B683)</f>
        <v>6</v>
      </c>
      <c r="F681" s="2">
        <f>SUM(C681:C683)</f>
        <v>4</v>
      </c>
      <c r="G681" s="2">
        <f>+E681+F681</f>
        <v>10</v>
      </c>
    </row>
    <row r="682" spans="2:7" x14ac:dyDescent="0.25">
      <c r="B682" s="2">
        <f>COUNTIF('analisi dei rischi'!G606:G611,D682)</f>
        <v>3</v>
      </c>
      <c r="C682" s="2">
        <f>COUNTIF('analisi dei rischi'!I606:I609,D682)</f>
        <v>1</v>
      </c>
      <c r="D682" s="2" t="s">
        <v>118</v>
      </c>
    </row>
    <row r="683" spans="2:7" x14ac:dyDescent="0.25">
      <c r="B683" s="2">
        <f>COUNTIF('analisi dei rischi'!G606:G611,D683)</f>
        <v>0</v>
      </c>
      <c r="C683" s="2">
        <f>COUNTIF('analisi dei rischi'!I606:I609,D683)</f>
        <v>2</v>
      </c>
      <c r="D683" s="2" t="s">
        <v>119</v>
      </c>
    </row>
    <row r="684" spans="2:7" x14ac:dyDescent="0.25">
      <c r="B684" s="2">
        <f>MAX(B681:B683)</f>
        <v>3</v>
      </c>
      <c r="C684" s="2">
        <f>MAX(C681:C683)</f>
        <v>2</v>
      </c>
      <c r="D684" s="2"/>
    </row>
    <row r="685" spans="2:7" ht="26.25" thickBot="1" x14ac:dyDescent="0.3">
      <c r="B685" s="2" t="str">
        <f>VLOOKUP(B684,B680:D683,3,FALSE)</f>
        <v>Alto</v>
      </c>
      <c r="C685" s="2" t="str">
        <f>VLOOKUP(C684,C680:D683,2,FALSE)</f>
        <v>Basso</v>
      </c>
      <c r="D685" s="1" t="s">
        <v>4</v>
      </c>
    </row>
    <row r="686" spans="2:7" x14ac:dyDescent="0.25">
      <c r="B686" s="2"/>
      <c r="C686" s="2"/>
      <c r="D686" s="2"/>
    </row>
    <row r="687" spans="2:7" ht="15.75" thickBot="1" x14ac:dyDescent="0.3">
      <c r="B687" s="2" t="str">
        <f>CONCATENATE(B685,"-",C685)</f>
        <v>Alto-Basso</v>
      </c>
      <c r="C687" s="2" t="str">
        <f>VLOOKUP(B687,'Criteri validazione globale'!$F$5:$G$14,2,FALSE)</f>
        <v>MEDIO</v>
      </c>
      <c r="D687" s="1" t="s">
        <v>120</v>
      </c>
    </row>
    <row r="688" spans="2:7" ht="51" x14ac:dyDescent="0.25">
      <c r="B688" s="5" t="s">
        <v>9</v>
      </c>
      <c r="C688" s="5" t="s">
        <v>11</v>
      </c>
      <c r="E688" s="2" t="s">
        <v>131</v>
      </c>
      <c r="F688" s="2" t="s">
        <v>132</v>
      </c>
      <c r="G688" s="2" t="s">
        <v>130</v>
      </c>
    </row>
    <row r="689" spans="2:7" x14ac:dyDescent="0.25">
      <c r="B689" s="15">
        <v>0</v>
      </c>
      <c r="C689" s="15">
        <v>0</v>
      </c>
      <c r="E689" s="2"/>
      <c r="F689" s="2"/>
      <c r="G689" s="2"/>
    </row>
    <row r="690" spans="2:7" x14ac:dyDescent="0.25">
      <c r="B690" s="2">
        <f>COUNTIF('analisi dei rischi'!G614:G619,D690)</f>
        <v>4</v>
      </c>
      <c r="C690" s="2">
        <f>COUNTIF('analisi dei rischi'!I614:I617,D690)</f>
        <v>1</v>
      </c>
      <c r="D690" s="2" t="s">
        <v>117</v>
      </c>
      <c r="E690" s="2">
        <f>SUM(B690:B692)</f>
        <v>6</v>
      </c>
      <c r="F690" s="2">
        <f>SUM(C690:C692)</f>
        <v>4</v>
      </c>
      <c r="G690" s="2">
        <f>+E690+F690</f>
        <v>10</v>
      </c>
    </row>
    <row r="691" spans="2:7" x14ac:dyDescent="0.25">
      <c r="B691" s="2">
        <f>COUNTIF('analisi dei rischi'!G614:G619,D691)</f>
        <v>2</v>
      </c>
      <c r="C691" s="2">
        <f>COUNTIF('analisi dei rischi'!I614:I617,D691)</f>
        <v>2</v>
      </c>
      <c r="D691" s="2" t="s">
        <v>118</v>
      </c>
    </row>
    <row r="692" spans="2:7" x14ac:dyDescent="0.25">
      <c r="B692" s="2">
        <f>COUNTIF('analisi dei rischi'!G614:G619,D692)</f>
        <v>0</v>
      </c>
      <c r="C692" s="2">
        <f>COUNTIF('analisi dei rischi'!I614:I617,D692)</f>
        <v>1</v>
      </c>
      <c r="D692" s="2" t="s">
        <v>119</v>
      </c>
    </row>
    <row r="693" spans="2:7" x14ac:dyDescent="0.25">
      <c r="B693" s="2">
        <f>MAX(B690:B692)</f>
        <v>4</v>
      </c>
      <c r="C693" s="2">
        <f>MAX(C690:C692)</f>
        <v>2</v>
      </c>
      <c r="D693" s="2"/>
    </row>
    <row r="694" spans="2:7" ht="26.25" thickBot="1" x14ac:dyDescent="0.3">
      <c r="B694" s="2" t="str">
        <f>VLOOKUP(B693,B689:D692,3,FALSE)</f>
        <v>Alto</v>
      </c>
      <c r="C694" s="2" t="str">
        <f>VLOOKUP(C693,C689:D692,2,FALSE)</f>
        <v>Medio</v>
      </c>
      <c r="D694" s="1" t="s">
        <v>4</v>
      </c>
    </row>
    <row r="695" spans="2:7" x14ac:dyDescent="0.25">
      <c r="B695" s="2"/>
      <c r="C695" s="2"/>
      <c r="D695" s="2"/>
    </row>
    <row r="696" spans="2:7" ht="15.75" thickBot="1" x14ac:dyDescent="0.3">
      <c r="B696" s="2" t="str">
        <f>CONCATENATE(B694,"-",C694)</f>
        <v>Alto-Medio</v>
      </c>
      <c r="C696" s="2" t="str">
        <f>VLOOKUP(B696,'Criteri validazione globale'!$F$5:$G$14,2,FALSE)</f>
        <v>ALTO</v>
      </c>
      <c r="D696" s="1" t="s">
        <v>120</v>
      </c>
    </row>
    <row r="697" spans="2:7" ht="51" x14ac:dyDescent="0.25">
      <c r="B697" s="5" t="s">
        <v>9</v>
      </c>
      <c r="C697" s="5" t="s">
        <v>11</v>
      </c>
      <c r="E697" s="2" t="s">
        <v>131</v>
      </c>
      <c r="F697" s="2" t="s">
        <v>132</v>
      </c>
      <c r="G697" s="2" t="s">
        <v>130</v>
      </c>
    </row>
    <row r="698" spans="2:7" x14ac:dyDescent="0.25">
      <c r="B698" s="15">
        <v>0</v>
      </c>
      <c r="C698" s="15">
        <v>0</v>
      </c>
      <c r="E698" s="2"/>
      <c r="F698" s="2"/>
      <c r="G698" s="2"/>
    </row>
    <row r="699" spans="2:7" x14ac:dyDescent="0.25">
      <c r="B699" s="2">
        <f>COUNTIF('analisi dei rischi'!G622:G627,D699)</f>
        <v>3</v>
      </c>
      <c r="C699" s="2">
        <f>COUNTIF('analisi dei rischi'!I622:I625,D699)</f>
        <v>1</v>
      </c>
      <c r="D699" s="2" t="s">
        <v>117</v>
      </c>
      <c r="E699" s="2">
        <f>SUM(B699:B701)</f>
        <v>6</v>
      </c>
      <c r="F699" s="2">
        <f>SUM(C699:C701)</f>
        <v>4</v>
      </c>
      <c r="G699" s="2">
        <f>+E699+F699</f>
        <v>10</v>
      </c>
    </row>
    <row r="700" spans="2:7" x14ac:dyDescent="0.25">
      <c r="B700" s="2">
        <f>COUNTIF('analisi dei rischi'!G622:G627,D700)</f>
        <v>3</v>
      </c>
      <c r="C700" s="2">
        <f>COUNTIF('analisi dei rischi'!I622:I625,D700)</f>
        <v>1</v>
      </c>
      <c r="D700" s="2" t="s">
        <v>118</v>
      </c>
    </row>
    <row r="701" spans="2:7" x14ac:dyDescent="0.25">
      <c r="B701" s="2">
        <f>COUNTIF('analisi dei rischi'!G622:G627,D701)</f>
        <v>0</v>
      </c>
      <c r="C701" s="2">
        <f>COUNTIF('analisi dei rischi'!I622:I625,D701)</f>
        <v>2</v>
      </c>
      <c r="D701" s="2" t="s">
        <v>119</v>
      </c>
    </row>
    <row r="702" spans="2:7" x14ac:dyDescent="0.25">
      <c r="B702" s="2">
        <f>MAX(B699:B701)</f>
        <v>3</v>
      </c>
      <c r="C702" s="2">
        <f>MAX(C699:C701)</f>
        <v>2</v>
      </c>
      <c r="D702" s="2"/>
    </row>
    <row r="703" spans="2:7" ht="26.25" thickBot="1" x14ac:dyDescent="0.3">
      <c r="B703" s="2" t="str">
        <f>VLOOKUP(B702,B698:D701,3,FALSE)</f>
        <v>Alto</v>
      </c>
      <c r="C703" s="2" t="str">
        <f>VLOOKUP(C702,C698:D701,2,FALSE)</f>
        <v>Basso</v>
      </c>
      <c r="D703" s="1" t="s">
        <v>4</v>
      </c>
    </row>
    <row r="704" spans="2:7" x14ac:dyDescent="0.25">
      <c r="B704" s="2"/>
      <c r="C704" s="2"/>
      <c r="D704" s="2"/>
    </row>
    <row r="705" spans="2:7" ht="15.75" thickBot="1" x14ac:dyDescent="0.3">
      <c r="B705" s="2" t="str">
        <f>CONCATENATE(B703,"-",C703)</f>
        <v>Alto-Basso</v>
      </c>
      <c r="C705" s="2" t="str">
        <f>VLOOKUP(B705,'Criteri validazione globale'!$F$5:$G$14,2,FALSE)</f>
        <v>MEDIO</v>
      </c>
      <c r="D705" s="1" t="s">
        <v>120</v>
      </c>
    </row>
    <row r="706" spans="2:7" ht="51" x14ac:dyDescent="0.25">
      <c r="B706" s="5" t="s">
        <v>9</v>
      </c>
      <c r="C706" s="5" t="s">
        <v>11</v>
      </c>
      <c r="E706" s="2" t="s">
        <v>131</v>
      </c>
      <c r="F706" s="2" t="s">
        <v>132</v>
      </c>
      <c r="G706" s="2" t="s">
        <v>130</v>
      </c>
    </row>
    <row r="707" spans="2:7" x14ac:dyDescent="0.25">
      <c r="B707" s="15">
        <v>0</v>
      </c>
      <c r="C707" s="15">
        <v>0</v>
      </c>
      <c r="E707" s="2"/>
      <c r="F707" s="2"/>
      <c r="G707" s="2"/>
    </row>
    <row r="708" spans="2:7" x14ac:dyDescent="0.25">
      <c r="B708" s="2">
        <f>COUNTIF('analisi dei rischi'!G630:G635,D708)</f>
        <v>3</v>
      </c>
      <c r="C708" s="2">
        <f>COUNTIF('analisi dei rischi'!I630:I633,D708)</f>
        <v>1</v>
      </c>
      <c r="D708" s="2" t="s">
        <v>117</v>
      </c>
      <c r="E708" s="2">
        <f>SUM(B708:B710)</f>
        <v>6</v>
      </c>
      <c r="F708" s="2">
        <f>SUM(C708:C710)</f>
        <v>4</v>
      </c>
      <c r="G708" s="2">
        <f>+E708+F708</f>
        <v>10</v>
      </c>
    </row>
    <row r="709" spans="2:7" x14ac:dyDescent="0.25">
      <c r="B709" s="2">
        <f>COUNTIF('analisi dei rischi'!G630:G635,D709)</f>
        <v>3</v>
      </c>
      <c r="C709" s="2">
        <f>COUNTIF('analisi dei rischi'!I630:I633,D709)</f>
        <v>1</v>
      </c>
      <c r="D709" s="2" t="s">
        <v>118</v>
      </c>
    </row>
    <row r="710" spans="2:7" x14ac:dyDescent="0.25">
      <c r="B710" s="2">
        <f>COUNTIF('analisi dei rischi'!G630:G635,D710)</f>
        <v>0</v>
      </c>
      <c r="C710" s="2">
        <f>COUNTIF('analisi dei rischi'!I630:I633,D710)</f>
        <v>2</v>
      </c>
      <c r="D710" s="2" t="s">
        <v>119</v>
      </c>
    </row>
    <row r="711" spans="2:7" x14ac:dyDescent="0.25">
      <c r="B711" s="2">
        <f>MAX(B708:B710)</f>
        <v>3</v>
      </c>
      <c r="C711" s="2">
        <f>MAX(C708:C710)</f>
        <v>2</v>
      </c>
      <c r="D711" s="2"/>
    </row>
    <row r="712" spans="2:7" ht="26.25" thickBot="1" x14ac:dyDescent="0.3">
      <c r="B712" s="2" t="str">
        <f>VLOOKUP(B711,B707:D710,3,FALSE)</f>
        <v>Alto</v>
      </c>
      <c r="C712" s="2" t="str">
        <f>VLOOKUP(C711,C707:D710,2,FALSE)</f>
        <v>Basso</v>
      </c>
      <c r="D712" s="1" t="s">
        <v>4</v>
      </c>
    </row>
    <row r="713" spans="2:7" x14ac:dyDescent="0.25">
      <c r="B713" s="2"/>
      <c r="C713" s="2"/>
      <c r="D713" s="2"/>
    </row>
    <row r="714" spans="2:7" ht="15.75" thickBot="1" x14ac:dyDescent="0.3">
      <c r="B714" s="2" t="str">
        <f>CONCATENATE(B712,"-",C712)</f>
        <v>Alto-Basso</v>
      </c>
      <c r="C714" s="2" t="str">
        <f>VLOOKUP(B714,'Criteri validazione globale'!$F$5:$G$14,2,FALSE)</f>
        <v>MEDIO</v>
      </c>
      <c r="D714" s="1" t="s">
        <v>120</v>
      </c>
    </row>
    <row r="715" spans="2:7" ht="51" x14ac:dyDescent="0.25">
      <c r="B715" s="5" t="s">
        <v>9</v>
      </c>
      <c r="C715" s="5" t="s">
        <v>11</v>
      </c>
      <c r="E715" s="2" t="s">
        <v>131</v>
      </c>
      <c r="F715" s="2" t="s">
        <v>132</v>
      </c>
      <c r="G715" s="2" t="s">
        <v>130</v>
      </c>
    </row>
    <row r="716" spans="2:7" x14ac:dyDescent="0.25">
      <c r="B716" s="15">
        <v>0</v>
      </c>
      <c r="C716" s="15">
        <v>0</v>
      </c>
      <c r="E716" s="2"/>
      <c r="F716" s="2"/>
      <c r="G716" s="2"/>
    </row>
    <row r="717" spans="2:7" x14ac:dyDescent="0.25">
      <c r="B717" s="2">
        <f>COUNTIF('analisi dei rischi'!G638:G643,D717)</f>
        <v>3</v>
      </c>
      <c r="C717" s="2">
        <f>COUNTIF('analisi dei rischi'!I638:I641,D717)</f>
        <v>1</v>
      </c>
      <c r="D717" s="2" t="s">
        <v>117</v>
      </c>
      <c r="E717" s="2">
        <f>SUM(B717:B719)</f>
        <v>6</v>
      </c>
      <c r="F717" s="2">
        <f>SUM(C717:C719)</f>
        <v>4</v>
      </c>
      <c r="G717" s="2">
        <f>+E717+F717</f>
        <v>10</v>
      </c>
    </row>
    <row r="718" spans="2:7" x14ac:dyDescent="0.25">
      <c r="B718" s="2">
        <f>COUNTIF('analisi dei rischi'!G638:G643,D718)</f>
        <v>3</v>
      </c>
      <c r="C718" s="2">
        <f>COUNTIF('analisi dei rischi'!I638:I641,D718)</f>
        <v>1</v>
      </c>
      <c r="D718" s="2" t="s">
        <v>118</v>
      </c>
    </row>
    <row r="719" spans="2:7" x14ac:dyDescent="0.25">
      <c r="B719" s="2">
        <f>COUNTIF('analisi dei rischi'!G638:G643,D719)</f>
        <v>0</v>
      </c>
      <c r="C719" s="2">
        <f>COUNTIF('analisi dei rischi'!I638:I641,D719)</f>
        <v>2</v>
      </c>
      <c r="D719" s="2" t="s">
        <v>119</v>
      </c>
    </row>
    <row r="720" spans="2:7" x14ac:dyDescent="0.25">
      <c r="B720" s="2">
        <f>MAX(B717:B719)</f>
        <v>3</v>
      </c>
      <c r="C720" s="2">
        <f>MAX(C717:C719)</f>
        <v>2</v>
      </c>
      <c r="D720" s="2"/>
    </row>
    <row r="721" spans="2:7" ht="26.25" thickBot="1" x14ac:dyDescent="0.3">
      <c r="B721" s="2" t="str">
        <f>VLOOKUP(B720,B716:D719,3,FALSE)</f>
        <v>Alto</v>
      </c>
      <c r="C721" s="2" t="str">
        <f>VLOOKUP(C720,C716:D719,2,FALSE)</f>
        <v>Basso</v>
      </c>
      <c r="D721" s="1" t="s">
        <v>4</v>
      </c>
    </row>
    <row r="722" spans="2:7" x14ac:dyDescent="0.25">
      <c r="B722" s="2"/>
      <c r="C722" s="2"/>
      <c r="D722" s="2"/>
    </row>
    <row r="723" spans="2:7" ht="15.75" thickBot="1" x14ac:dyDescent="0.3">
      <c r="B723" s="2" t="str">
        <f>CONCATENATE(B721,"-",C721)</f>
        <v>Alto-Basso</v>
      </c>
      <c r="C723" s="2" t="str">
        <f>VLOOKUP(B723,'Criteri validazione globale'!$F$5:$G$14,2,FALSE)</f>
        <v>MEDIO</v>
      </c>
      <c r="D723" s="1" t="s">
        <v>120</v>
      </c>
    </row>
    <row r="724" spans="2:7" ht="51" x14ac:dyDescent="0.25">
      <c r="B724" s="5" t="s">
        <v>9</v>
      </c>
      <c r="C724" s="5" t="s">
        <v>11</v>
      </c>
      <c r="E724" s="2" t="s">
        <v>131</v>
      </c>
      <c r="F724" s="2" t="s">
        <v>132</v>
      </c>
      <c r="G724" s="2" t="s">
        <v>130</v>
      </c>
    </row>
    <row r="725" spans="2:7" x14ac:dyDescent="0.25">
      <c r="B725" s="15">
        <v>0</v>
      </c>
      <c r="C725" s="15">
        <v>0</v>
      </c>
      <c r="E725" s="2"/>
      <c r="F725" s="2"/>
      <c r="G725" s="2"/>
    </row>
    <row r="726" spans="2:7" x14ac:dyDescent="0.25">
      <c r="B726" s="2">
        <f>COUNTIF('analisi dei rischi'!G646:G651,D726)</f>
        <v>3</v>
      </c>
      <c r="C726" s="2">
        <f>COUNTIF('analisi dei rischi'!I646:I649,D726)</f>
        <v>1</v>
      </c>
      <c r="D726" s="2" t="s">
        <v>117</v>
      </c>
      <c r="E726" s="2">
        <f>SUM(B726:B728)</f>
        <v>6</v>
      </c>
      <c r="F726" s="2">
        <f>SUM(C726:C728)</f>
        <v>4</v>
      </c>
      <c r="G726" s="2">
        <f>+E726+F726</f>
        <v>10</v>
      </c>
    </row>
    <row r="727" spans="2:7" x14ac:dyDescent="0.25">
      <c r="B727" s="2">
        <f>COUNTIF('analisi dei rischi'!G646:G651,D727)</f>
        <v>3</v>
      </c>
      <c r="C727" s="2">
        <f>COUNTIF('analisi dei rischi'!I646:I649,D727)</f>
        <v>1</v>
      </c>
      <c r="D727" s="2" t="s">
        <v>118</v>
      </c>
    </row>
    <row r="728" spans="2:7" x14ac:dyDescent="0.25">
      <c r="B728" s="2">
        <f>COUNTIF('analisi dei rischi'!G646:G651,D728)</f>
        <v>0</v>
      </c>
      <c r="C728" s="2">
        <f>COUNTIF('analisi dei rischi'!I646:I649,D728)</f>
        <v>2</v>
      </c>
      <c r="D728" s="2" t="s">
        <v>119</v>
      </c>
    </row>
    <row r="729" spans="2:7" x14ac:dyDescent="0.25">
      <c r="B729" s="2">
        <f>MAX(B726:B728)</f>
        <v>3</v>
      </c>
      <c r="C729" s="2">
        <f>MAX(C726:C728)</f>
        <v>2</v>
      </c>
      <c r="D729" s="2"/>
    </row>
    <row r="730" spans="2:7" ht="26.25" thickBot="1" x14ac:dyDescent="0.3">
      <c r="B730" s="2" t="str">
        <f>VLOOKUP(B729,B725:D728,3,FALSE)</f>
        <v>Alto</v>
      </c>
      <c r="C730" s="2" t="str">
        <f>VLOOKUP(C729,C725:D728,2,FALSE)</f>
        <v>Basso</v>
      </c>
      <c r="D730" s="1" t="s">
        <v>4</v>
      </c>
    </row>
    <row r="731" spans="2:7" x14ac:dyDescent="0.25">
      <c r="B731" s="2"/>
      <c r="C731" s="2"/>
      <c r="D731" s="2"/>
    </row>
    <row r="732" spans="2:7" ht="15.75" thickBot="1" x14ac:dyDescent="0.3">
      <c r="B732" s="2" t="str">
        <f>CONCATENATE(B730,"-",C730)</f>
        <v>Alto-Basso</v>
      </c>
      <c r="C732" s="2" t="str">
        <f>VLOOKUP(B732,'Criteri validazione globale'!$F$5:$G$14,2,FALSE)</f>
        <v>MEDIO</v>
      </c>
      <c r="D732" s="1" t="s">
        <v>120</v>
      </c>
    </row>
    <row r="733" spans="2:7" ht="51" x14ac:dyDescent="0.25">
      <c r="B733" s="5" t="s">
        <v>9</v>
      </c>
      <c r="C733" s="5" t="s">
        <v>11</v>
      </c>
      <c r="E733" s="2" t="s">
        <v>131</v>
      </c>
      <c r="F733" s="2" t="s">
        <v>132</v>
      </c>
      <c r="G733" s="2" t="s">
        <v>130</v>
      </c>
    </row>
    <row r="734" spans="2:7" x14ac:dyDescent="0.25">
      <c r="B734" s="15">
        <v>0</v>
      </c>
      <c r="C734" s="15">
        <v>0</v>
      </c>
      <c r="E734" s="2"/>
      <c r="F734" s="2"/>
      <c r="G734" s="2"/>
    </row>
    <row r="735" spans="2:7" x14ac:dyDescent="0.25">
      <c r="B735" s="2">
        <f>COUNTIF('analisi dei rischi'!G654:G659,D735)</f>
        <v>0</v>
      </c>
      <c r="C735" s="2">
        <f>COUNTIF('analisi dei rischi'!I654:I657,D735)</f>
        <v>0</v>
      </c>
      <c r="D735" s="2" t="s">
        <v>117</v>
      </c>
      <c r="E735" s="2">
        <f>SUM(B735:B737)</f>
        <v>6</v>
      </c>
      <c r="F735" s="2">
        <f>SUM(C735:C737)</f>
        <v>4</v>
      </c>
      <c r="G735" s="2">
        <f>+E735+F735</f>
        <v>10</v>
      </c>
    </row>
    <row r="736" spans="2:7" x14ac:dyDescent="0.25">
      <c r="B736" s="2">
        <f>COUNTIF('analisi dei rischi'!G654:G659,D736)</f>
        <v>4</v>
      </c>
      <c r="C736" s="2">
        <f>COUNTIF('analisi dei rischi'!I654:I657,D736)</f>
        <v>2</v>
      </c>
      <c r="D736" s="2" t="s">
        <v>118</v>
      </c>
    </row>
    <row r="737" spans="2:7" x14ac:dyDescent="0.25">
      <c r="B737" s="2">
        <f>COUNTIF('analisi dei rischi'!G654:G659,D737)</f>
        <v>2</v>
      </c>
      <c r="C737" s="2">
        <f>COUNTIF('analisi dei rischi'!I654:I657,D737)</f>
        <v>2</v>
      </c>
      <c r="D737" s="2" t="s">
        <v>119</v>
      </c>
    </row>
    <row r="738" spans="2:7" x14ac:dyDescent="0.25">
      <c r="B738" s="2">
        <f>MAX(B735:B737)</f>
        <v>4</v>
      </c>
      <c r="C738" s="2">
        <f>MAX(C735:C737)</f>
        <v>2</v>
      </c>
      <c r="D738" s="2"/>
    </row>
    <row r="739" spans="2:7" ht="26.25" thickBot="1" x14ac:dyDescent="0.3">
      <c r="B739" s="2" t="str">
        <f>VLOOKUP(B738,B734:D737,3,FALSE)</f>
        <v>Medio</v>
      </c>
      <c r="C739" s="2" t="str">
        <f>VLOOKUP(C738,C734:D737,2,FALSE)</f>
        <v>Medio</v>
      </c>
      <c r="D739" s="1" t="s">
        <v>4</v>
      </c>
    </row>
    <row r="740" spans="2:7" x14ac:dyDescent="0.25">
      <c r="B740" s="2"/>
      <c r="C740" s="2"/>
      <c r="D740" s="2"/>
    </row>
    <row r="741" spans="2:7" ht="15.75" thickBot="1" x14ac:dyDescent="0.3">
      <c r="B741" s="2" t="str">
        <f>CONCATENATE(B739,"-",C739)</f>
        <v>Medio-Medio</v>
      </c>
      <c r="C741" s="2" t="str">
        <f>VLOOKUP(B741,'Criteri validazione globale'!$F$5:$G$14,2,FALSE)</f>
        <v>MEDIO</v>
      </c>
      <c r="D741" s="1" t="s">
        <v>120</v>
      </c>
    </row>
    <row r="742" spans="2:7" ht="51" x14ac:dyDescent="0.25">
      <c r="B742" s="5" t="s">
        <v>9</v>
      </c>
      <c r="C742" s="5" t="s">
        <v>11</v>
      </c>
      <c r="E742" s="2" t="s">
        <v>131</v>
      </c>
      <c r="F742" s="2" t="s">
        <v>132</v>
      </c>
      <c r="G742" s="2" t="s">
        <v>130</v>
      </c>
    </row>
    <row r="743" spans="2:7" x14ac:dyDescent="0.25">
      <c r="B743" s="15">
        <v>0</v>
      </c>
      <c r="C743" s="15">
        <v>0</v>
      </c>
      <c r="E743" s="2"/>
      <c r="F743" s="2"/>
      <c r="G743" s="2"/>
    </row>
    <row r="744" spans="2:7" x14ac:dyDescent="0.25">
      <c r="B744" s="2">
        <f>COUNTIF('analisi dei rischi'!G662:G667,D744)</f>
        <v>1</v>
      </c>
      <c r="C744" s="2">
        <f>COUNTIF('analisi dei rischi'!I662:I665,D744)</f>
        <v>0</v>
      </c>
      <c r="D744" s="2" t="s">
        <v>117</v>
      </c>
      <c r="E744" s="2">
        <f>SUM(B744:B746)</f>
        <v>6</v>
      </c>
      <c r="F744" s="2">
        <f>SUM(C744:C746)</f>
        <v>4</v>
      </c>
      <c r="G744" s="2">
        <f>+E744+F744</f>
        <v>10</v>
      </c>
    </row>
    <row r="745" spans="2:7" x14ac:dyDescent="0.25">
      <c r="B745" s="2">
        <f>COUNTIF('analisi dei rischi'!G662:G667,D745)</f>
        <v>5</v>
      </c>
      <c r="C745" s="2">
        <f>COUNTIF('analisi dei rischi'!I662:I665,D745)</f>
        <v>4</v>
      </c>
      <c r="D745" s="2" t="s">
        <v>118</v>
      </c>
    </row>
    <row r="746" spans="2:7" x14ac:dyDescent="0.25">
      <c r="B746" s="2">
        <f>COUNTIF('analisi dei rischi'!G662:G667,D746)</f>
        <v>0</v>
      </c>
      <c r="C746" s="2">
        <f>COUNTIF('analisi dei rischi'!I662:I665,D746)</f>
        <v>0</v>
      </c>
      <c r="D746" s="2" t="s">
        <v>119</v>
      </c>
    </row>
    <row r="747" spans="2:7" x14ac:dyDescent="0.25">
      <c r="B747" s="2">
        <f>MAX(B744:B746)</f>
        <v>5</v>
      </c>
      <c r="C747" s="2">
        <f>MAX(C744:C746)</f>
        <v>4</v>
      </c>
      <c r="D747" s="2"/>
    </row>
    <row r="748" spans="2:7" ht="26.25" thickBot="1" x14ac:dyDescent="0.3">
      <c r="B748" s="2" t="str">
        <f>VLOOKUP(B747,B743:D746,3,FALSE)</f>
        <v>Medio</v>
      </c>
      <c r="C748" s="2" t="str">
        <f>VLOOKUP(C747,C743:D746,2,FALSE)</f>
        <v>Medio</v>
      </c>
      <c r="D748" s="1" t="s">
        <v>4</v>
      </c>
    </row>
    <row r="749" spans="2:7" x14ac:dyDescent="0.25">
      <c r="B749" s="2"/>
      <c r="C749" s="2"/>
      <c r="D749" s="2"/>
    </row>
    <row r="750" spans="2:7" ht="15.75" thickBot="1" x14ac:dyDescent="0.3">
      <c r="B750" s="2" t="str">
        <f>CONCATENATE(B748,"-",C748)</f>
        <v>Medio-Medio</v>
      </c>
      <c r="C750" s="2" t="str">
        <f>VLOOKUP(B750,'Criteri validazione globale'!$F$5:$G$14,2,FALSE)</f>
        <v>MEDIO</v>
      </c>
      <c r="D750" s="1" t="s">
        <v>120</v>
      </c>
    </row>
    <row r="751" spans="2:7" ht="51" x14ac:dyDescent="0.25">
      <c r="B751" s="5" t="s">
        <v>9</v>
      </c>
      <c r="C751" s="5" t="s">
        <v>11</v>
      </c>
      <c r="E751" s="2" t="s">
        <v>131</v>
      </c>
      <c r="F751" s="2" t="s">
        <v>132</v>
      </c>
      <c r="G751" s="2" t="s">
        <v>130</v>
      </c>
    </row>
    <row r="752" spans="2:7" x14ac:dyDescent="0.25">
      <c r="B752" s="15">
        <v>0</v>
      </c>
      <c r="C752" s="15">
        <v>0</v>
      </c>
      <c r="E752" s="2"/>
      <c r="F752" s="2"/>
      <c r="G752" s="2"/>
    </row>
    <row r="753" spans="2:7" x14ac:dyDescent="0.25">
      <c r="B753" s="2">
        <f>COUNTIF('analisi dei rischi'!G670:G675,D753)</f>
        <v>0</v>
      </c>
      <c r="C753" s="2">
        <f>COUNTIF('analisi dei rischi'!I670:I673,D753)</f>
        <v>0</v>
      </c>
      <c r="D753" s="2" t="s">
        <v>117</v>
      </c>
      <c r="E753" s="2">
        <f>SUM(B753:B755)</f>
        <v>6</v>
      </c>
      <c r="F753" s="2">
        <f>SUM(C753:C755)</f>
        <v>4</v>
      </c>
      <c r="G753" s="2">
        <f>+E753+F753</f>
        <v>10</v>
      </c>
    </row>
    <row r="754" spans="2:7" x14ac:dyDescent="0.25">
      <c r="B754" s="2">
        <f>COUNTIF('analisi dei rischi'!G670:G675,D754)</f>
        <v>3</v>
      </c>
      <c r="C754" s="2">
        <f>COUNTIF('analisi dei rischi'!I670:I673,D754)</f>
        <v>0</v>
      </c>
      <c r="D754" s="2" t="s">
        <v>118</v>
      </c>
    </row>
    <row r="755" spans="2:7" x14ac:dyDescent="0.25">
      <c r="B755" s="2">
        <f>COUNTIF('analisi dei rischi'!G670:G675,D755)</f>
        <v>3</v>
      </c>
      <c r="C755" s="2">
        <f>COUNTIF('analisi dei rischi'!I670:I673,D755)</f>
        <v>4</v>
      </c>
      <c r="D755" s="2" t="s">
        <v>119</v>
      </c>
    </row>
    <row r="756" spans="2:7" x14ac:dyDescent="0.25">
      <c r="B756" s="2">
        <f>MAX(B753:B755)</f>
        <v>3</v>
      </c>
      <c r="C756" s="2">
        <f>MAX(C753:C755)</f>
        <v>4</v>
      </c>
      <c r="D756" s="2"/>
    </row>
    <row r="757" spans="2:7" ht="26.25" thickBot="1" x14ac:dyDescent="0.3">
      <c r="B757" s="2" t="str">
        <f>VLOOKUP(B756,B752:D755,3,FALSE)</f>
        <v>Medio</v>
      </c>
      <c r="C757" s="2" t="str">
        <f>VLOOKUP(C756,C752:D755,2,FALSE)</f>
        <v>Basso</v>
      </c>
      <c r="D757" s="1" t="s">
        <v>4</v>
      </c>
    </row>
    <row r="758" spans="2:7" x14ac:dyDescent="0.25">
      <c r="B758" s="2"/>
      <c r="C758" s="2"/>
      <c r="D758" s="2"/>
    </row>
    <row r="759" spans="2:7" ht="15.75" thickBot="1" x14ac:dyDescent="0.3">
      <c r="B759" s="2" t="str">
        <f>CONCATENATE(B757,"-",C757)</f>
        <v>Medio-Basso</v>
      </c>
      <c r="C759" s="2" t="str">
        <f>VLOOKUP(B759,'Criteri validazione globale'!$F$5:$G$14,2,FALSE)</f>
        <v>BASSO</v>
      </c>
      <c r="D759" s="1" t="s">
        <v>120</v>
      </c>
    </row>
    <row r="760" spans="2:7" ht="51" x14ac:dyDescent="0.25">
      <c r="B760" s="5" t="s">
        <v>9</v>
      </c>
      <c r="C760" s="5" t="s">
        <v>11</v>
      </c>
      <c r="E760" s="2" t="s">
        <v>131</v>
      </c>
      <c r="F760" s="2" t="s">
        <v>132</v>
      </c>
      <c r="G760" s="2" t="s">
        <v>130</v>
      </c>
    </row>
    <row r="761" spans="2:7" x14ac:dyDescent="0.25">
      <c r="B761" s="15">
        <v>0</v>
      </c>
      <c r="C761" s="15">
        <v>0</v>
      </c>
      <c r="E761" s="2"/>
      <c r="F761" s="2"/>
      <c r="G761" s="2"/>
    </row>
    <row r="762" spans="2:7" x14ac:dyDescent="0.25">
      <c r="B762" s="2">
        <f>COUNTIF('analisi dei rischi'!G678:G683,D762)</f>
        <v>1</v>
      </c>
      <c r="C762" s="2">
        <f>COUNTIF('analisi dei rischi'!I678:I681,D762)</f>
        <v>0</v>
      </c>
      <c r="D762" s="2" t="s">
        <v>117</v>
      </c>
      <c r="E762" s="2">
        <f>SUM(B762:B764)</f>
        <v>6</v>
      </c>
      <c r="F762" s="2">
        <f>SUM(C762:C764)</f>
        <v>4</v>
      </c>
      <c r="G762" s="2">
        <f>+E762+F762</f>
        <v>10</v>
      </c>
    </row>
    <row r="763" spans="2:7" x14ac:dyDescent="0.25">
      <c r="B763" s="2">
        <f>COUNTIF('analisi dei rischi'!G678:G683,D763)</f>
        <v>4</v>
      </c>
      <c r="C763" s="2">
        <f>COUNTIF('analisi dei rischi'!I678:I681,D763)</f>
        <v>2</v>
      </c>
      <c r="D763" s="2" t="s">
        <v>118</v>
      </c>
    </row>
    <row r="764" spans="2:7" x14ac:dyDescent="0.25">
      <c r="B764" s="2">
        <f>COUNTIF('analisi dei rischi'!G678:G683,D764)</f>
        <v>1</v>
      </c>
      <c r="C764" s="2">
        <f>COUNTIF('analisi dei rischi'!I678:I681,D764)</f>
        <v>2</v>
      </c>
      <c r="D764" s="2" t="s">
        <v>119</v>
      </c>
    </row>
    <row r="765" spans="2:7" x14ac:dyDescent="0.25">
      <c r="B765" s="2">
        <f>MAX(B762:B764)</f>
        <v>4</v>
      </c>
      <c r="C765" s="2">
        <f>MAX(C762:C764)</f>
        <v>2</v>
      </c>
      <c r="D765" s="2"/>
    </row>
    <row r="766" spans="2:7" ht="26.25" thickBot="1" x14ac:dyDescent="0.3">
      <c r="B766" s="2" t="str">
        <f>VLOOKUP(B765,B761:D764,3,FALSE)</f>
        <v>Medio</v>
      </c>
      <c r="C766" s="2" t="str">
        <f>VLOOKUP(C765,C761:D764,2,FALSE)</f>
        <v>Medio</v>
      </c>
      <c r="D766" s="1" t="s">
        <v>4</v>
      </c>
    </row>
    <row r="767" spans="2:7" x14ac:dyDescent="0.25">
      <c r="B767" s="2"/>
      <c r="C767" s="2"/>
      <c r="D767" s="2"/>
    </row>
    <row r="768" spans="2:7" ht="15.75" thickBot="1" x14ac:dyDescent="0.3">
      <c r="B768" s="2" t="str">
        <f>CONCATENATE(B766,"-",C766)</f>
        <v>Medio-Medio</v>
      </c>
      <c r="C768" s="2" t="str">
        <f>VLOOKUP(B768,'Criteri validazione globale'!$F$5:$G$14,2,FALSE)</f>
        <v>MEDIO</v>
      </c>
      <c r="D768" s="1" t="s">
        <v>120</v>
      </c>
    </row>
    <row r="769" spans="1:14" ht="51" x14ac:dyDescent="0.25">
      <c r="B769" s="5" t="s">
        <v>9</v>
      </c>
      <c r="C769" s="5" t="s">
        <v>11</v>
      </c>
      <c r="E769" s="2" t="s">
        <v>131</v>
      </c>
      <c r="F769" s="2" t="s">
        <v>132</v>
      </c>
      <c r="G769" s="2" t="s">
        <v>130</v>
      </c>
    </row>
    <row r="770" spans="1:14" x14ac:dyDescent="0.25">
      <c r="B770" s="15">
        <v>0</v>
      </c>
      <c r="C770" s="15">
        <v>0</v>
      </c>
      <c r="E770" s="2"/>
      <c r="F770" s="2"/>
      <c r="G770" s="2"/>
    </row>
    <row r="771" spans="1:14" x14ac:dyDescent="0.25">
      <c r="B771" s="2">
        <f>COUNTIF('analisi dei rischi'!G686:G691,D771)</f>
        <v>1</v>
      </c>
      <c r="C771" s="2">
        <f>COUNTIF('analisi dei rischi'!I686:I689,D771)</f>
        <v>0</v>
      </c>
      <c r="D771" s="2" t="s">
        <v>117</v>
      </c>
      <c r="E771" s="2">
        <f>SUM(B771:B773)</f>
        <v>6</v>
      </c>
      <c r="F771" s="2">
        <f>SUM(C771:C773)</f>
        <v>4</v>
      </c>
      <c r="G771" s="2">
        <f>+E771+F771</f>
        <v>10</v>
      </c>
    </row>
    <row r="772" spans="1:14" x14ac:dyDescent="0.25">
      <c r="B772" s="2">
        <f>COUNTIF('analisi dei rischi'!G686:G691,D772)</f>
        <v>5</v>
      </c>
      <c r="C772" s="2">
        <f>COUNTIF('analisi dei rischi'!I686:I689,D772)</f>
        <v>1</v>
      </c>
      <c r="D772" s="2" t="s">
        <v>118</v>
      </c>
    </row>
    <row r="773" spans="1:14" x14ac:dyDescent="0.25">
      <c r="B773" s="2">
        <f>COUNTIF('analisi dei rischi'!G686:G691,D773)</f>
        <v>0</v>
      </c>
      <c r="C773" s="2">
        <f>COUNTIF('analisi dei rischi'!I686:I689,D773)</f>
        <v>3</v>
      </c>
      <c r="D773" s="2" t="s">
        <v>119</v>
      </c>
    </row>
    <row r="774" spans="1:14" x14ac:dyDescent="0.25">
      <c r="B774" s="2">
        <f>MAX(B771:B773)</f>
        <v>5</v>
      </c>
      <c r="C774" s="2">
        <f>MAX(C771:C773)</f>
        <v>3</v>
      </c>
      <c r="D774" s="2"/>
    </row>
    <row r="775" spans="1:14" ht="26.25" thickBot="1" x14ac:dyDescent="0.3">
      <c r="B775" s="2" t="str">
        <f>VLOOKUP(B774,B770:D773,3,FALSE)</f>
        <v>Medio</v>
      </c>
      <c r="C775" s="2" t="str">
        <f>VLOOKUP(C774,C770:D773,2,FALSE)</f>
        <v>Basso</v>
      </c>
      <c r="D775" s="1" t="s">
        <v>4</v>
      </c>
    </row>
    <row r="776" spans="1:14" x14ac:dyDescent="0.25">
      <c r="B776" s="2"/>
      <c r="C776" s="2"/>
      <c r="D776" s="2"/>
    </row>
    <row r="777" spans="1:14" ht="15.75" thickBot="1" x14ac:dyDescent="0.3">
      <c r="B777" s="2" t="str">
        <f>CONCATENATE(B775,"-",C775)</f>
        <v>Medio-Basso</v>
      </c>
      <c r="C777" s="2" t="str">
        <f>VLOOKUP(B777,'Criteri validazione globale'!$F$5:$G$14,2,FALSE)</f>
        <v>BASSO</v>
      </c>
      <c r="D777" s="1" t="s">
        <v>120</v>
      </c>
    </row>
    <row r="778" spans="1:14" ht="15.75" thickBot="1" x14ac:dyDescent="0.3">
      <c r="A778" s="2"/>
      <c r="B778" s="2"/>
      <c r="C778" s="2"/>
      <c r="D778" s="2"/>
      <c r="E778" s="2"/>
      <c r="F778" s="2"/>
      <c r="G778" s="2"/>
      <c r="H778" s="2"/>
      <c r="I778" s="2"/>
      <c r="J778" s="2"/>
      <c r="K778" s="2"/>
      <c r="L778" s="2"/>
      <c r="M778" s="2"/>
      <c r="N778" s="2"/>
    </row>
    <row r="779" spans="1:14" ht="51" x14ac:dyDescent="0.25">
      <c r="B779" s="5" t="s">
        <v>9</v>
      </c>
      <c r="C779" s="5" t="s">
        <v>11</v>
      </c>
      <c r="E779" s="2" t="s">
        <v>131</v>
      </c>
      <c r="F779" s="2" t="s">
        <v>132</v>
      </c>
      <c r="G779" s="2" t="s">
        <v>130</v>
      </c>
    </row>
    <row r="780" spans="1:14" x14ac:dyDescent="0.25">
      <c r="B780" s="15">
        <v>0</v>
      </c>
      <c r="C780" s="15">
        <v>0</v>
      </c>
      <c r="E780" s="2"/>
      <c r="F780" s="2"/>
      <c r="G780" s="2"/>
    </row>
    <row r="781" spans="1:14" x14ac:dyDescent="0.25">
      <c r="B781" s="2">
        <f>COUNTIF('analisi dei rischi'!G695:G700,D781)</f>
        <v>2</v>
      </c>
      <c r="C781" s="2">
        <f>COUNTIF('analisi dei rischi'!I695:I698,D781)</f>
        <v>0</v>
      </c>
      <c r="D781" s="2" t="s">
        <v>117</v>
      </c>
      <c r="E781" s="2">
        <f>SUM(B781:B783)</f>
        <v>6</v>
      </c>
      <c r="F781" s="2">
        <f>SUM(C781:C783)</f>
        <v>4</v>
      </c>
      <c r="G781" s="2">
        <f>+E781+F781</f>
        <v>10</v>
      </c>
    </row>
    <row r="782" spans="1:14" x14ac:dyDescent="0.25">
      <c r="B782" s="2">
        <f>COUNTIF('analisi dei rischi'!G695:G700,D782)</f>
        <v>1</v>
      </c>
      <c r="C782" s="2">
        <f>COUNTIF('analisi dei rischi'!I695:I698,D782)</f>
        <v>3</v>
      </c>
      <c r="D782" s="2" t="s">
        <v>118</v>
      </c>
    </row>
    <row r="783" spans="1:14" x14ac:dyDescent="0.25">
      <c r="B783" s="2">
        <f>COUNTIF('analisi dei rischi'!G695:G700,D783)</f>
        <v>3</v>
      </c>
      <c r="C783" s="2">
        <f>COUNTIF('analisi dei rischi'!I695:I698,D783)</f>
        <v>1</v>
      </c>
      <c r="D783" s="2" t="s">
        <v>119</v>
      </c>
    </row>
    <row r="784" spans="1:14" x14ac:dyDescent="0.25">
      <c r="B784" s="2">
        <f>MAX(B781:B783)</f>
        <v>3</v>
      </c>
      <c r="C784" s="2">
        <f>MAX(C781:C783)</f>
        <v>3</v>
      </c>
      <c r="D784" s="2"/>
    </row>
    <row r="785" spans="2:7" ht="26.25" thickBot="1" x14ac:dyDescent="0.3">
      <c r="B785" s="2" t="str">
        <f>VLOOKUP(B784,B780:D783,3,FALSE)</f>
        <v>Basso</v>
      </c>
      <c r="C785" s="2" t="str">
        <f>VLOOKUP(C784,C780:D783,2,FALSE)</f>
        <v>Medio</v>
      </c>
      <c r="D785" s="1" t="s">
        <v>4</v>
      </c>
    </row>
    <row r="786" spans="2:7" x14ac:dyDescent="0.25">
      <c r="B786" s="2"/>
      <c r="C786" s="2"/>
      <c r="D786" s="2"/>
    </row>
    <row r="787" spans="2:7" ht="15.75" thickBot="1" x14ac:dyDescent="0.3">
      <c r="B787" s="2" t="str">
        <f>CONCATENATE(B785,"-",C785)</f>
        <v>Basso-Medio</v>
      </c>
      <c r="C787" s="2" t="str">
        <f>VLOOKUP(B787,'Criteri validazione globale'!$F$5:$G$14,2,FALSE)</f>
        <v>BASSO</v>
      </c>
      <c r="D787" s="1" t="s">
        <v>120</v>
      </c>
    </row>
    <row r="788" spans="2:7" ht="51" x14ac:dyDescent="0.25">
      <c r="B788" s="5" t="s">
        <v>9</v>
      </c>
      <c r="C788" s="5" t="s">
        <v>11</v>
      </c>
      <c r="E788" s="2" t="s">
        <v>131</v>
      </c>
      <c r="F788" s="2" t="s">
        <v>132</v>
      </c>
      <c r="G788" s="2" t="s">
        <v>130</v>
      </c>
    </row>
    <row r="789" spans="2:7" x14ac:dyDescent="0.25">
      <c r="B789" s="15">
        <v>0</v>
      </c>
      <c r="C789" s="15">
        <v>0</v>
      </c>
      <c r="E789" s="2"/>
      <c r="F789" s="2"/>
      <c r="G789" s="2"/>
    </row>
    <row r="790" spans="2:7" x14ac:dyDescent="0.25">
      <c r="B790" s="2">
        <f>COUNTIF('analisi dei rischi'!G703:G708,D790)</f>
        <v>0</v>
      </c>
      <c r="C790" s="2">
        <f>COUNTIF('analisi dei rischi'!I703:I706,D790)</f>
        <v>0</v>
      </c>
      <c r="D790" s="2" t="s">
        <v>117</v>
      </c>
      <c r="E790" s="2">
        <f>SUM(B790:B792)</f>
        <v>6</v>
      </c>
      <c r="F790" s="2">
        <f>SUM(C790:C792)</f>
        <v>4</v>
      </c>
      <c r="G790" s="2">
        <f>+E790+F790</f>
        <v>10</v>
      </c>
    </row>
    <row r="791" spans="2:7" x14ac:dyDescent="0.25">
      <c r="B791" s="2">
        <f>COUNTIF('analisi dei rischi'!G703:G708,D791)</f>
        <v>2</v>
      </c>
      <c r="C791" s="2">
        <f>COUNTIF('analisi dei rischi'!I703:I706,D791)</f>
        <v>4</v>
      </c>
      <c r="D791" s="2" t="s">
        <v>118</v>
      </c>
    </row>
    <row r="792" spans="2:7" x14ac:dyDescent="0.25">
      <c r="B792" s="2">
        <f>COUNTIF('analisi dei rischi'!G703:G708,D792)</f>
        <v>4</v>
      </c>
      <c r="C792" s="2">
        <f>COUNTIF('analisi dei rischi'!I703:I706,D792)</f>
        <v>0</v>
      </c>
      <c r="D792" s="2" t="s">
        <v>119</v>
      </c>
    </row>
    <row r="793" spans="2:7" x14ac:dyDescent="0.25">
      <c r="B793" s="2">
        <f>MAX(B790:B792)</f>
        <v>4</v>
      </c>
      <c r="C793" s="2">
        <f>MAX(C790:C792)</f>
        <v>4</v>
      </c>
      <c r="D793" s="2"/>
    </row>
    <row r="794" spans="2:7" ht="26.25" thickBot="1" x14ac:dyDescent="0.3">
      <c r="B794" s="2" t="str">
        <f>VLOOKUP(B793,B789:D792,3,FALSE)</f>
        <v>Basso</v>
      </c>
      <c r="C794" s="2" t="str">
        <f>VLOOKUP(C793,C789:D792,2,FALSE)</f>
        <v>Medio</v>
      </c>
      <c r="D794" s="1" t="s">
        <v>4</v>
      </c>
    </row>
    <row r="795" spans="2:7" x14ac:dyDescent="0.25">
      <c r="B795" s="2"/>
      <c r="C795" s="2"/>
      <c r="D795" s="2"/>
    </row>
    <row r="796" spans="2:7" ht="15.75" thickBot="1" x14ac:dyDescent="0.3">
      <c r="B796" s="2" t="str">
        <f>CONCATENATE(B794,"-",C794)</f>
        <v>Basso-Medio</v>
      </c>
      <c r="C796" s="2" t="str">
        <f>VLOOKUP(B796,'Criteri validazione globale'!$F$5:$G$14,2,FALSE)</f>
        <v>BASSO</v>
      </c>
      <c r="D796" s="1" t="s">
        <v>120</v>
      </c>
    </row>
    <row r="797" spans="2:7" ht="51" x14ac:dyDescent="0.25">
      <c r="B797" s="5" t="s">
        <v>9</v>
      </c>
      <c r="C797" s="5" t="s">
        <v>11</v>
      </c>
      <c r="E797" s="2" t="s">
        <v>131</v>
      </c>
      <c r="F797" s="2" t="s">
        <v>132</v>
      </c>
      <c r="G797" s="2" t="s">
        <v>130</v>
      </c>
    </row>
    <row r="798" spans="2:7" x14ac:dyDescent="0.25">
      <c r="B798" s="15">
        <v>0</v>
      </c>
      <c r="C798" s="15">
        <v>0</v>
      </c>
      <c r="E798" s="2"/>
      <c r="F798" s="2"/>
      <c r="G798" s="2"/>
    </row>
    <row r="799" spans="2:7" x14ac:dyDescent="0.25">
      <c r="B799" s="2">
        <f>COUNTIF('analisi dei rischi'!G711:G716,D799)</f>
        <v>0</v>
      </c>
      <c r="C799" s="2">
        <f>COUNTIF('analisi dei rischi'!I711:I714,D799)</f>
        <v>0</v>
      </c>
      <c r="D799" s="2" t="s">
        <v>117</v>
      </c>
      <c r="E799" s="2">
        <f>SUM(B799:B801)</f>
        <v>6</v>
      </c>
      <c r="F799" s="2">
        <f>SUM(C799:C801)</f>
        <v>4</v>
      </c>
      <c r="G799" s="2">
        <f>+E799+F799</f>
        <v>10</v>
      </c>
    </row>
    <row r="800" spans="2:7" x14ac:dyDescent="0.25">
      <c r="B800" s="2">
        <f>COUNTIF('analisi dei rischi'!G711:G716,D800)</f>
        <v>3</v>
      </c>
      <c r="C800" s="2">
        <f>COUNTIF('analisi dei rischi'!I711:I714,D800)</f>
        <v>3</v>
      </c>
      <c r="D800" s="2" t="s">
        <v>118</v>
      </c>
    </row>
    <row r="801" spans="2:7" x14ac:dyDescent="0.25">
      <c r="B801" s="2">
        <f>COUNTIF('analisi dei rischi'!G711:G716,D801)</f>
        <v>3</v>
      </c>
      <c r="C801" s="2">
        <f>COUNTIF('analisi dei rischi'!I711:I714,D801)</f>
        <v>1</v>
      </c>
      <c r="D801" s="2" t="s">
        <v>119</v>
      </c>
    </row>
    <row r="802" spans="2:7" x14ac:dyDescent="0.25">
      <c r="B802" s="2">
        <f>MAX(B799:B801)</f>
        <v>3</v>
      </c>
      <c r="C802" s="2">
        <f>MAX(C799:C801)</f>
        <v>3</v>
      </c>
      <c r="D802" s="2"/>
    </row>
    <row r="803" spans="2:7" ht="26.25" thickBot="1" x14ac:dyDescent="0.3">
      <c r="B803" s="2" t="str">
        <f>VLOOKUP(B802,B798:D801,3,FALSE)</f>
        <v>Medio</v>
      </c>
      <c r="C803" s="2" t="str">
        <f>VLOOKUP(C802,C798:D801,2,FALSE)</f>
        <v>Medio</v>
      </c>
      <c r="D803" s="1" t="s">
        <v>4</v>
      </c>
    </row>
    <row r="804" spans="2:7" x14ac:dyDescent="0.25">
      <c r="B804" s="2"/>
      <c r="C804" s="2"/>
      <c r="D804" s="2"/>
    </row>
    <row r="805" spans="2:7" ht="15.75" thickBot="1" x14ac:dyDescent="0.3">
      <c r="B805" s="2" t="str">
        <f>CONCATENATE(B803,"-",C803)</f>
        <v>Medio-Medio</v>
      </c>
      <c r="C805" s="2" t="str">
        <f>VLOOKUP(B805,'Criteri validazione globale'!$F$5:$G$14,2,FALSE)</f>
        <v>MEDIO</v>
      </c>
      <c r="D805" s="1" t="s">
        <v>120</v>
      </c>
    </row>
    <row r="806" spans="2:7" ht="51" x14ac:dyDescent="0.25">
      <c r="B806" s="5" t="s">
        <v>9</v>
      </c>
      <c r="C806" s="5" t="s">
        <v>11</v>
      </c>
      <c r="E806" s="2" t="s">
        <v>131</v>
      </c>
      <c r="F806" s="2" t="s">
        <v>132</v>
      </c>
      <c r="G806" s="2" t="s">
        <v>130</v>
      </c>
    </row>
    <row r="807" spans="2:7" x14ac:dyDescent="0.25">
      <c r="B807" s="15">
        <v>0</v>
      </c>
      <c r="C807" s="15">
        <v>0</v>
      </c>
      <c r="E807" s="2"/>
      <c r="F807" s="2"/>
      <c r="G807" s="2"/>
    </row>
    <row r="808" spans="2:7" x14ac:dyDescent="0.25">
      <c r="B808" s="2">
        <f>COUNTIF('analisi dei rischi'!G719:G724,D808)</f>
        <v>3</v>
      </c>
      <c r="C808" s="2">
        <f>COUNTIF('analisi dei rischi'!I719:I722,D808)</f>
        <v>0</v>
      </c>
      <c r="D808" s="2" t="s">
        <v>117</v>
      </c>
      <c r="E808" s="2">
        <f>SUM(B808:B810)</f>
        <v>6</v>
      </c>
      <c r="F808" s="2">
        <f>SUM(C808:C810)</f>
        <v>4</v>
      </c>
      <c r="G808" s="2">
        <f>+E808+F808</f>
        <v>10</v>
      </c>
    </row>
    <row r="809" spans="2:7" x14ac:dyDescent="0.25">
      <c r="B809" s="2">
        <f>COUNTIF('analisi dei rischi'!G719:G724,D809)</f>
        <v>3</v>
      </c>
      <c r="C809" s="2">
        <f>COUNTIF('analisi dei rischi'!I719:I722,D809)</f>
        <v>1</v>
      </c>
      <c r="D809" s="2" t="s">
        <v>118</v>
      </c>
    </row>
    <row r="810" spans="2:7" x14ac:dyDescent="0.25">
      <c r="B810" s="2">
        <f>COUNTIF('analisi dei rischi'!G719:G724,D810)</f>
        <v>0</v>
      </c>
      <c r="C810" s="2">
        <f>COUNTIF('analisi dei rischi'!I719:I722,D810)</f>
        <v>3</v>
      </c>
      <c r="D810" s="2" t="s">
        <v>119</v>
      </c>
    </row>
    <row r="811" spans="2:7" x14ac:dyDescent="0.25">
      <c r="B811" s="2">
        <f>MAX(B808:B810)</f>
        <v>3</v>
      </c>
      <c r="C811" s="2">
        <f>MAX(C808:C810)</f>
        <v>3</v>
      </c>
      <c r="D811" s="2"/>
    </row>
    <row r="812" spans="2:7" ht="26.25" thickBot="1" x14ac:dyDescent="0.3">
      <c r="B812" s="2" t="str">
        <f>VLOOKUP(B811,B807:D810,3,FALSE)</f>
        <v>Alto</v>
      </c>
      <c r="C812" s="2" t="str">
        <f>VLOOKUP(C811,C807:D810,2,FALSE)</f>
        <v>Basso</v>
      </c>
      <c r="D812" s="1" t="s">
        <v>4</v>
      </c>
    </row>
    <row r="813" spans="2:7" x14ac:dyDescent="0.25">
      <c r="B813" s="2"/>
      <c r="C813" s="2"/>
      <c r="D813" s="2"/>
    </row>
    <row r="814" spans="2:7" ht="15.75" thickBot="1" x14ac:dyDescent="0.3">
      <c r="B814" s="2" t="str">
        <f>CONCATENATE(B812,"-",C812)</f>
        <v>Alto-Basso</v>
      </c>
      <c r="C814" s="2" t="str">
        <f>VLOOKUP(B814,'Criteri validazione globale'!$F$5:$G$14,2,FALSE)</f>
        <v>MEDIO</v>
      </c>
      <c r="D814" s="1" t="s">
        <v>120</v>
      </c>
    </row>
  </sheetData>
  <sheetProtection sheet="1" objects="1" scenarios="1"/>
  <mergeCells count="1">
    <mergeCell ref="B2:E2"/>
  </mergeCells>
  <printOptions horizontalCentered="1"/>
  <pageMargins left="0.11811023622047245" right="0.11811023622047245" top="1.3385826771653544" bottom="0.35433070866141736" header="0.31496062992125984" footer="0.31496062992125984"/>
  <pageSetup paperSize="8" fitToHeight="0" orientation="landscape" r:id="rId1"/>
  <headerFooter>
    <oddHeader xml:space="preserve">&amp;C&amp;10Comune di ___________
Piano triennale di prevenzione della corruzione e della trasparenza Triennio 2020 – 2022&amp;"Calibri,Grassetto"
Tavola Allegato 4   -   Analisi dei rischi
&amp;R&amp;8
</oddHeader>
    <oddFooter>&amp;C&amp;"Calibri,Corsivo"Pag. &amp;P</oddFooter>
  </headerFooter>
  <rowBreaks count="3" manualBreakCount="3">
    <brk id="12" max="16383" man="1"/>
    <brk id="21" max="16383" man="1"/>
    <brk id="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D25" sqref="D24:D25"/>
    </sheetView>
  </sheetViews>
  <sheetFormatPr defaultRowHeight="15" x14ac:dyDescent="0.25"/>
  <sheetData>
    <row r="1" spans="1:1" x14ac:dyDescent="0.25">
      <c r="A1" t="s">
        <v>117</v>
      </c>
    </row>
    <row r="2" spans="1:1" x14ac:dyDescent="0.25">
      <c r="A2" t="s">
        <v>118</v>
      </c>
    </row>
    <row r="3" spans="1:1" x14ac:dyDescent="0.25">
      <c r="A3" t="s">
        <v>119</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5"/>
  <sheetViews>
    <sheetView workbookViewId="0">
      <selection activeCell="F7" sqref="F7"/>
    </sheetView>
  </sheetViews>
  <sheetFormatPr defaultRowHeight="15" x14ac:dyDescent="0.25"/>
  <cols>
    <col min="3" max="5" width="24.42578125" customWidth="1"/>
    <col min="6" max="6" width="13.28515625" bestFit="1" customWidth="1"/>
  </cols>
  <sheetData>
    <row r="3" spans="3:7" ht="15.75" thickBot="1" x14ac:dyDescent="0.3"/>
    <row r="4" spans="3:7" ht="30.75" thickBot="1" x14ac:dyDescent="0.3">
      <c r="C4" s="6" t="s">
        <v>121</v>
      </c>
      <c r="D4" s="7" t="s">
        <v>122</v>
      </c>
      <c r="E4" s="7" t="s">
        <v>123</v>
      </c>
    </row>
    <row r="5" spans="3:7" ht="15.75" thickBot="1" x14ac:dyDescent="0.3">
      <c r="C5" s="14"/>
      <c r="D5" s="9"/>
      <c r="E5" s="9"/>
      <c r="F5" t="s">
        <v>133</v>
      </c>
    </row>
    <row r="6" spans="3:7" ht="15.75" thickBot="1" x14ac:dyDescent="0.3">
      <c r="C6" s="8" t="s">
        <v>124</v>
      </c>
      <c r="D6" s="9" t="s">
        <v>124</v>
      </c>
      <c r="E6" s="9" t="s">
        <v>125</v>
      </c>
      <c r="F6" t="str">
        <f>CONCATENATE(C6,"-",D6)</f>
        <v>ALTO-ALTO</v>
      </c>
      <c r="G6" t="s">
        <v>125</v>
      </c>
    </row>
    <row r="7" spans="3:7" ht="15.75" thickBot="1" x14ac:dyDescent="0.3">
      <c r="C7" s="8" t="s">
        <v>124</v>
      </c>
      <c r="D7" s="9" t="s">
        <v>126</v>
      </c>
      <c r="E7" s="67" t="s">
        <v>124</v>
      </c>
      <c r="F7" t="str">
        <f t="shared" ref="F7:F14" si="0">CONCATENATE(C7,"-",D7)</f>
        <v>ALTO-MEDIO</v>
      </c>
      <c r="G7" s="13" t="s">
        <v>124</v>
      </c>
    </row>
    <row r="8" spans="3:7" ht="15.75" thickBot="1" x14ac:dyDescent="0.3">
      <c r="C8" s="8" t="s">
        <v>126</v>
      </c>
      <c r="D8" s="9" t="s">
        <v>124</v>
      </c>
      <c r="E8" s="68"/>
      <c r="F8" t="str">
        <f t="shared" si="0"/>
        <v>MEDIO-ALTO</v>
      </c>
      <c r="G8" s="13" t="s">
        <v>124</v>
      </c>
    </row>
    <row r="9" spans="3:7" ht="15.75" thickBot="1" x14ac:dyDescent="0.3">
      <c r="C9" s="8" t="s">
        <v>124</v>
      </c>
      <c r="D9" s="9" t="s">
        <v>127</v>
      </c>
      <c r="E9" s="10"/>
      <c r="F9" t="str">
        <f t="shared" si="0"/>
        <v>ALTO-BASSO</v>
      </c>
      <c r="G9" s="13" t="s">
        <v>126</v>
      </c>
    </row>
    <row r="10" spans="3:7" ht="15.75" thickBot="1" x14ac:dyDescent="0.3">
      <c r="C10" s="8" t="s">
        <v>126</v>
      </c>
      <c r="D10" s="9" t="s">
        <v>126</v>
      </c>
      <c r="E10" s="10" t="s">
        <v>126</v>
      </c>
      <c r="F10" t="str">
        <f t="shared" si="0"/>
        <v>MEDIO-MEDIO</v>
      </c>
      <c r="G10" s="13" t="s">
        <v>126</v>
      </c>
    </row>
    <row r="11" spans="3:7" ht="15.75" thickBot="1" x14ac:dyDescent="0.3">
      <c r="C11" s="8" t="s">
        <v>127</v>
      </c>
      <c r="D11" s="9" t="s">
        <v>124</v>
      </c>
      <c r="E11" s="11"/>
      <c r="F11" t="str">
        <f t="shared" si="0"/>
        <v>BASSO-ALTO</v>
      </c>
      <c r="G11" s="13" t="s">
        <v>126</v>
      </c>
    </row>
    <row r="12" spans="3:7" ht="15.75" thickBot="1" x14ac:dyDescent="0.3">
      <c r="C12" s="8" t="s">
        <v>126</v>
      </c>
      <c r="D12" s="9" t="s">
        <v>127</v>
      </c>
      <c r="E12" s="67" t="s">
        <v>127</v>
      </c>
      <c r="F12" t="str">
        <f t="shared" si="0"/>
        <v>MEDIO-BASSO</v>
      </c>
      <c r="G12" s="13" t="s">
        <v>127</v>
      </c>
    </row>
    <row r="13" spans="3:7" ht="15.75" thickBot="1" x14ac:dyDescent="0.3">
      <c r="C13" s="8" t="s">
        <v>127</v>
      </c>
      <c r="D13" s="9" t="s">
        <v>126</v>
      </c>
      <c r="E13" s="68"/>
      <c r="F13" t="str">
        <f t="shared" si="0"/>
        <v>BASSO-MEDIO</v>
      </c>
      <c r="G13" s="13" t="s">
        <v>127</v>
      </c>
    </row>
    <row r="14" spans="3:7" ht="15.75" thickBot="1" x14ac:dyDescent="0.3">
      <c r="C14" s="8" t="s">
        <v>127</v>
      </c>
      <c r="D14" s="9" t="s">
        <v>127</v>
      </c>
      <c r="E14" s="9" t="s">
        <v>128</v>
      </c>
      <c r="F14" t="str">
        <f t="shared" si="0"/>
        <v>BASSO-BASSO</v>
      </c>
      <c r="G14" s="13" t="s">
        <v>128</v>
      </c>
    </row>
    <row r="15" spans="3:7" x14ac:dyDescent="0.25">
      <c r="C15" s="12"/>
    </row>
  </sheetData>
  <sheetProtection sheet="1" objects="1" scenarios="1"/>
  <mergeCells count="2">
    <mergeCell ref="E7:E8"/>
    <mergeCell ref="E12:E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3</vt:i4>
      </vt:variant>
    </vt:vector>
  </HeadingPairs>
  <TitlesOfParts>
    <vt:vector size="8" baseType="lpstr">
      <vt:lpstr>analisi dei rischi</vt:lpstr>
      <vt:lpstr>Calcolo</vt:lpstr>
      <vt:lpstr>Tab Voto</vt:lpstr>
      <vt:lpstr>Criteri validazione globale</vt:lpstr>
      <vt:lpstr>Foglio1</vt:lpstr>
      <vt:lpstr>'analisi dei rischi'!Area_stampa</vt:lpstr>
      <vt:lpstr>'analisi dei rischi'!Titoli_stampa</vt:lpstr>
      <vt:lpstr>Calcolo!Titoli_stampa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dc:creator>
  <cp:lastModifiedBy>Katia</cp:lastModifiedBy>
  <cp:lastPrinted>2021-03-10T12:10:14Z</cp:lastPrinted>
  <dcterms:created xsi:type="dcterms:W3CDTF">2016-05-30T11:10:56Z</dcterms:created>
  <dcterms:modified xsi:type="dcterms:W3CDTF">2021-03-31T09:16:16Z</dcterms:modified>
</cp:coreProperties>
</file>